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8\"/>
    </mc:Choice>
  </mc:AlternateContent>
  <xr:revisionPtr revIDLastSave="0" documentId="13_ncr:1_{2FCB5A6E-74E3-4FC3-870E-83E48954EC0B}" xr6:coauthVersionLast="47" xr6:coauthVersionMax="47" xr10:uidLastSave="{00000000-0000-0000-0000-000000000000}"/>
  <bookViews>
    <workbookView xWindow="-108" yWindow="-108" windowWidth="23256" windowHeight="12576" xr2:uid="{E6F5BC02-85C0-4A32-A6DA-895DDF5CDA1C}"/>
  </bookViews>
  <sheets>
    <sheet name="Planilha1" sheetId="1" r:id="rId1"/>
  </sheets>
  <definedNames>
    <definedName name="_xlnm.Print_Area" localSheetId="0">Planilha1!$A$1:$E$135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5" i="1" l="1"/>
  <c r="B122" i="1"/>
  <c r="B115" i="1"/>
  <c r="B109" i="1"/>
  <c r="B107" i="1"/>
  <c r="B105" i="1"/>
  <c r="B102" i="1"/>
  <c r="B98" i="1"/>
  <c r="B96" i="1"/>
  <c r="B90" i="1" s="1"/>
  <c r="B93" i="1"/>
  <c r="B91" i="1"/>
  <c r="B85" i="1"/>
  <c r="B69" i="1"/>
  <c r="B68" i="1" s="1"/>
  <c r="B66" i="1"/>
  <c r="B64" i="1"/>
  <c r="B61" i="1"/>
  <c r="B56" i="1"/>
  <c r="B54" i="1"/>
  <c r="B51" i="1"/>
  <c r="B36" i="1"/>
  <c r="B33" i="1"/>
  <c r="B32" i="1" s="1"/>
  <c r="B30" i="1"/>
  <c r="B26" i="1"/>
  <c r="B20" i="1" s="1"/>
  <c r="B21" i="1"/>
  <c r="B18" i="1"/>
  <c r="B7" i="1" s="1"/>
  <c r="B120" i="1" s="1"/>
  <c r="B12" i="1"/>
  <c r="B8" i="1"/>
  <c r="B129" i="1" l="1"/>
</calcChain>
</file>

<file path=xl/sharedStrings.xml><?xml version="1.0" encoding="utf-8"?>
<sst xmlns="http://schemas.openxmlformats.org/spreadsheetml/2006/main" count="262" uniqueCount="174">
  <si>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</si>
  <si>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</si>
  <si>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OUTUBRO-2018</t>
  </si>
  <si>
    <t>ITENS DE DESPESAS - OUTUBRO 2018</t>
  </si>
  <si>
    <t>R$ VALORES</t>
  </si>
  <si>
    <t>DATA  PGT</t>
  </si>
  <si>
    <t>OPERAÇÃO</t>
  </si>
  <si>
    <t>DETALHES</t>
  </si>
  <si>
    <t>1. Pessoal</t>
  </si>
  <si>
    <t>1.1. Salários (CLT)</t>
  </si>
  <si>
    <t>FOLHA SETEMBRO</t>
  </si>
  <si>
    <t>RPA´s</t>
  </si>
  <si>
    <t>1.2. Outras Formas de Contratação</t>
  </si>
  <si>
    <t>PRO ATIVA CURSOS E REC HUMANOS LTDA</t>
  </si>
  <si>
    <t>TED</t>
  </si>
  <si>
    <t>NFSE 005</t>
  </si>
  <si>
    <t>ADM SERVIÇOS E CONSULTORIA LTDA</t>
  </si>
  <si>
    <t xml:space="preserve">NFSE 002 </t>
  </si>
  <si>
    <t>1.3. Encargos/Benefícios</t>
  </si>
  <si>
    <t>2. Mat/Med</t>
  </si>
  <si>
    <t>2.1. Medicamentos</t>
  </si>
  <si>
    <t>SUPERMEDICA DIST. HOSP. EIRELI</t>
  </si>
  <si>
    <t>NF 44269</t>
  </si>
  <si>
    <t>NF 44312</t>
  </si>
  <si>
    <t>SOCRAM MAQUINAS E APARELHOS EQUIP LTDA</t>
  </si>
  <si>
    <t>NF 35542</t>
  </si>
  <si>
    <t>NF 45417</t>
  </si>
  <si>
    <t>2.1. Materais Hospitalares</t>
  </si>
  <si>
    <t>ISM IND E SERV DE MAQ LTDA - ME</t>
  </si>
  <si>
    <t>NF 3011</t>
  </si>
  <si>
    <t>NF 44591</t>
  </si>
  <si>
    <t>CASA DAS LAMPADAS LTDA - ME</t>
  </si>
  <si>
    <t>NF 4499</t>
  </si>
  <si>
    <t>2.2 Gases Medicinais</t>
  </si>
  <si>
    <t>MERCADAO DOS PARAFUSOS SMA LTDA</t>
  </si>
  <si>
    <t>NF 119</t>
  </si>
  <si>
    <t>3. Materais Diversos</t>
  </si>
  <si>
    <t>3.1. Materiais de Higenização</t>
  </si>
  <si>
    <t>ÚNICA HIGIMED DIST E PRESTADORA LTDA ME</t>
  </si>
  <si>
    <t>NF 7300</t>
  </si>
  <si>
    <t>MERCEARIA PREÇO BAIXO - ALDELICIA LOPES CHAVES</t>
  </si>
  <si>
    <t>NF 0516</t>
  </si>
  <si>
    <t>3.2. Materiais / Gêneros Alimentícios</t>
  </si>
  <si>
    <t>DOCES E FESTAS EMBALAGENS LTDA-ME</t>
  </si>
  <si>
    <t>NF 2199</t>
  </si>
  <si>
    <t>REINALDO PASCUALOTE JR</t>
  </si>
  <si>
    <t>NF 0062</t>
  </si>
  <si>
    <t>SUPERMERCADO MAGALHAES LTDA</t>
  </si>
  <si>
    <t>NF 12137</t>
  </si>
  <si>
    <t>NF 2202</t>
  </si>
  <si>
    <t>NF 12200</t>
  </si>
  <si>
    <t>NF 0069</t>
  </si>
  <si>
    <t>NF 0070</t>
  </si>
  <si>
    <t>NF 2205</t>
  </si>
  <si>
    <t>ROGERIO DOS SANTOS ROQUE - ME</t>
  </si>
  <si>
    <t>NF 410</t>
  </si>
  <si>
    <t>MARIA ODETE F FARIA AZEVEDO-ME</t>
  </si>
  <si>
    <t>NF 0036</t>
  </si>
  <si>
    <t>NF 413</t>
  </si>
  <si>
    <t>NF 412</t>
  </si>
  <si>
    <t>NF 411</t>
  </si>
  <si>
    <t>VANDEIR ALVES NOGUEIRA - ME</t>
  </si>
  <si>
    <t>NF 163</t>
  </si>
  <si>
    <t>3.3. Material Expediente</t>
  </si>
  <si>
    <t xml:space="preserve"> </t>
  </si>
  <si>
    <t>PAPELARIA DINAMICA LTDA</t>
  </si>
  <si>
    <t>NF 128187</t>
  </si>
  <si>
    <t>VALDIR DOMINGOS DA SILVA</t>
  </si>
  <si>
    <t>NF 1287</t>
  </si>
  <si>
    <t>3.4. Material Divulgação</t>
  </si>
  <si>
    <t>3.5. Material Permanente</t>
  </si>
  <si>
    <t>SMA ELETRO COM DE MOVEIS EIRELI ME</t>
  </si>
  <si>
    <t>NF 1080</t>
  </si>
  <si>
    <t>NF 1099</t>
  </si>
  <si>
    <t>NF 1106</t>
  </si>
  <si>
    <t>JOSÉ PEREIRA DA SILVA EIRELI-ME</t>
  </si>
  <si>
    <t>DOC</t>
  </si>
  <si>
    <t>NF 146</t>
  </si>
  <si>
    <t>3.6. Combustível</t>
  </si>
  <si>
    <t>COM. DE DER. PETROLEO  JOTAS LTDA - PONTEIO</t>
  </si>
  <si>
    <t>NF 6103</t>
  </si>
  <si>
    <t>COM DE DER. PETROLEO JOTTAS LTDA</t>
  </si>
  <si>
    <t>NF 20715</t>
  </si>
  <si>
    <t>3.7. GLP</t>
  </si>
  <si>
    <t>3.8. Material de Lavanderia</t>
  </si>
  <si>
    <t>4. Manutenção</t>
  </si>
  <si>
    <t>4.1. Materiais de Manutenção</t>
  </si>
  <si>
    <t>COMERCIAL DE TINTAS CASTELO LTDA-ME</t>
  </si>
  <si>
    <t>NF 5207</t>
  </si>
  <si>
    <t>CARDOSO &amp; CARDOSO EIRELLI</t>
  </si>
  <si>
    <t>NF 053</t>
  </si>
  <si>
    <t>ROSANGELA COSTA GONÇALVES SILVA</t>
  </si>
  <si>
    <t>NF 1897</t>
  </si>
  <si>
    <t>V. DE JESUS VIEIRA - EPP</t>
  </si>
  <si>
    <t>NF 906</t>
  </si>
  <si>
    <t>FURUYA MAT P/ CONSTRUÇÃO LTDA</t>
  </si>
  <si>
    <t>NF 27382</t>
  </si>
  <si>
    <t>NOVA FLORESTA COM MAT P/ C. LTDA</t>
  </si>
  <si>
    <t>NF 1838</t>
  </si>
  <si>
    <t>DANTAS COM VAR DE MAT DE CONST LTDA MTZ</t>
  </si>
  <si>
    <t>NF 151035</t>
  </si>
  <si>
    <t>AJEL MAT ELETRICOS LTDA</t>
  </si>
  <si>
    <t>NF 421264</t>
  </si>
  <si>
    <t xml:space="preserve">TG MATERIAIS P/ CONSTRUÇÃO </t>
  </si>
  <si>
    <t>NF 5394</t>
  </si>
  <si>
    <t>COMERCIAL DE TINTAS R C LTDA</t>
  </si>
  <si>
    <t>NF 35070</t>
  </si>
  <si>
    <t>CASA DA MADEIRA LTDA-GO</t>
  </si>
  <si>
    <t>NF 304845</t>
  </si>
  <si>
    <t>COMERCIAL DE TINTAS CASTELO</t>
  </si>
  <si>
    <t>NF 5268</t>
  </si>
  <si>
    <t>RETIFICA GOIANA PECAS E SERVICOS LTDA ME</t>
  </si>
  <si>
    <t>NF 825</t>
  </si>
  <si>
    <t>FABIANA SALES SILVA EIRELI</t>
  </si>
  <si>
    <t>NF 069</t>
  </si>
  <si>
    <t>MUNDIAL DIST DE AUTO PEÇAS LTDA ME</t>
  </si>
  <si>
    <t>BOLETO</t>
  </si>
  <si>
    <t>NF 11669</t>
  </si>
  <si>
    <t>4.2. Serviços de Manutenção</t>
  </si>
  <si>
    <t xml:space="preserve">DIVINO BISPO DOS SANTOS </t>
  </si>
  <si>
    <t>NFSE 0021</t>
  </si>
  <si>
    <t>CAM CONSTRUÇÃO EIRELLI ME</t>
  </si>
  <si>
    <t xml:space="preserve">NF 22 </t>
  </si>
  <si>
    <t>RETIFICA GOIANA PECAS E SERVICOS LTDA</t>
  </si>
  <si>
    <t>NF 647</t>
  </si>
  <si>
    <t>M.M. DA SILVA - ENTULHOS</t>
  </si>
  <si>
    <t>NF 046</t>
  </si>
  <si>
    <t>5. Seguros / Impostos / Taxas</t>
  </si>
  <si>
    <t>5.1. Seguros (Imóvel e Automóvel)</t>
  </si>
  <si>
    <t>5.2. Taxas e Serviços de Cartório</t>
  </si>
  <si>
    <t>CARTORIO REGISTRO IMÓVEIS SÃO MIGUEL</t>
  </si>
  <si>
    <t>RECIBO</t>
  </si>
  <si>
    <t>5.3. Taxas Impostos</t>
  </si>
  <si>
    <t>5.4. Taxas Bancárias</t>
  </si>
  <si>
    <t>BANCO DO BRASIL DOC/TED ELETRÔNICO</t>
  </si>
  <si>
    <t>TERIFA DE COMBO</t>
  </si>
  <si>
    <t>TARIFA PACOTES SERVIÇOS</t>
  </si>
  <si>
    <t>6. Telefonia</t>
  </si>
  <si>
    <t xml:space="preserve">VIVO </t>
  </si>
  <si>
    <t>CONCESSIONARIA</t>
  </si>
  <si>
    <t>PAGAMENTO INDEVIDO (ESTORNADO)</t>
  </si>
  <si>
    <t>7. Água</t>
  </si>
  <si>
    <t>8. Energia Elétrica</t>
  </si>
  <si>
    <t>9. Prestação de Serviços Terceiros</t>
  </si>
  <si>
    <t>MARLENE JOSE SILVA GONÇALVES</t>
  </si>
  <si>
    <t>NF 133</t>
  </si>
  <si>
    <t xml:space="preserve">NFS 002 </t>
  </si>
  <si>
    <t>URUAÇU TRANSPORTES CARGAS E LOGISTICA LTDA</t>
  </si>
  <si>
    <t>DACTE 2180508</t>
  </si>
  <si>
    <t>HOTEL VEREDAS DO ARAGUAIA EIRELI</t>
  </si>
  <si>
    <t>NF 4262</t>
  </si>
  <si>
    <t xml:space="preserve">RESTANTE NF 002 </t>
  </si>
  <si>
    <t>10. Informática</t>
  </si>
  <si>
    <t>NOBREGA &amp; ANDRADE LTDA</t>
  </si>
  <si>
    <t>NF 14078</t>
  </si>
  <si>
    <t>S.D. DE MEDEIROS E CIA LTDA</t>
  </si>
  <si>
    <t>NFSE 3059</t>
  </si>
  <si>
    <t>NFSE 046</t>
  </si>
  <si>
    <t>REGIA COM DE INFORMATICA LTDA</t>
  </si>
  <si>
    <t>NF 127576</t>
  </si>
  <si>
    <t>11. TOTAL GLOBAL</t>
  </si>
  <si>
    <t>12.Repasse</t>
  </si>
  <si>
    <t>1ª PARC REF OUT2018 (1 REPASSE)</t>
  </si>
  <si>
    <t>TED - 104 0794 11433328000118 FMS SMA</t>
  </si>
  <si>
    <t>13. Estorno</t>
  </si>
  <si>
    <t>TELEFONE FIXO</t>
  </si>
  <si>
    <t>Deposito</t>
  </si>
  <si>
    <t>ESTORNO CONTA VIVO</t>
  </si>
  <si>
    <t>ESTORNO IMPOSTO</t>
  </si>
  <si>
    <t>SALDO EM CONTA</t>
  </si>
  <si>
    <t>GOIÂNIA (GO),  31 OUTUBRO DE 2018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</si>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</sst>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5" fontId="1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4" fontId="1" fillId="0" borderId="0" xfId="0" applyNumberFormat="1" applyFont="1" applyAlignment="1">
      <alignment vertical="top"/>
    </xf>
    <xf numFmtId="17" fontId="1" fillId="4" borderId="11" xfId="0" applyNumberFormat="1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vertical="top"/>
    </xf>
    <xf numFmtId="4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/>
    </xf>
    <xf numFmtId="14" fontId="1" fillId="4" borderId="10" xfId="0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3" fillId="0" borderId="9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" fontId="1" fillId="0" borderId="10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6" fontId="1" fillId="0" borderId="10" xfId="0" applyNumberFormat="1" applyFont="1" applyBorder="1" applyAlignment="1">
      <alignment horizontal="left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0" fontId="4" fillId="0" borderId="9" xfId="0" applyFont="1" applyBorder="1" applyAlignment="1">
      <alignment vertical="top"/>
    </xf>
    <xf numFmtId="164" fontId="2" fillId="2" borderId="13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165" fontId="1" fillId="4" borderId="0" xfId="0" applyNumberFormat="1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1" fillId="6" borderId="9" xfId="0" applyFont="1" applyFill="1" applyBorder="1" applyAlignment="1">
      <alignment horizontal="left" vertical="top" wrapText="1"/>
    </xf>
    <xf numFmtId="4" fontId="1" fillId="6" borderId="10" xfId="0" applyNumberFormat="1" applyFont="1" applyFill="1" applyBorder="1" applyAlignment="1">
      <alignment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4" fontId="1" fillId="6" borderId="10" xfId="0" applyNumberFormat="1" applyFont="1" applyFill="1" applyBorder="1" applyAlignment="1">
      <alignment horizontal="right" vertical="top"/>
    </xf>
    <xf numFmtId="164" fontId="1" fillId="2" borderId="16" xfId="0" applyNumberFormat="1" applyFont="1" applyFill="1" applyBorder="1" applyAlignment="1">
      <alignment horizontal="center" vertical="top" wrapText="1"/>
    </xf>
    <xf numFmtId="4" fontId="1" fillId="4" borderId="0" xfId="0" applyNumberFormat="1" applyFont="1" applyFill="1" applyAlignment="1">
      <alignment horizontal="right" vertical="top"/>
    </xf>
    <xf numFmtId="164" fontId="1" fillId="4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4" fontId="1" fillId="5" borderId="10" xfId="0" applyNumberFormat="1" applyFont="1" applyFill="1" applyBorder="1" applyAlignment="1" applyProtection="1">
      <alignment horizontal="right" vertical="top"/>
      <protection locked="0"/>
    </xf>
    <xf numFmtId="164" fontId="1" fillId="5" borderId="10" xfId="0" applyNumberFormat="1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/>
    </xf>
    <xf numFmtId="4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vertical="top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vertical="top"/>
    </xf>
    <xf numFmtId="0" fontId="2" fillId="2" borderId="15" xfId="0" applyFont="1" applyFill="1" applyBorder="1" applyAlignment="1">
      <alignment horizontal="left" vertical="top" wrapText="1"/>
    </xf>
    <xf numFmtId="4" fontId="2" fillId="2" borderId="16" xfId="0" applyNumberFormat="1" applyFont="1" applyFill="1" applyBorder="1" applyAlignment="1">
      <alignment horizontal="right" vertical="top"/>
    </xf>
    <xf numFmtId="0" fontId="1" fillId="2" borderId="16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D37C-5F8F-4A37-B784-4C2D2BB17DA4}">
  <dimension ref="A1:G135"/>
  <sheetViews>
    <sheetView tabSelected="1" view="pageBreakPreview" zoomScale="60" zoomScaleNormal="100" workbookViewId="0">
      <selection activeCell="I16" sqref="I16"/>
    </sheetView>
  </sheetViews>
  <sheetFormatPr defaultColWidth="8.6640625" defaultRowHeight="13.8" x14ac:dyDescent="0.3"/>
  <cols>
    <col min="1" max="1" width="40.6640625" style="1" customWidth="1"/>
    <col min="2" max="2" width="16.33203125" style="2" customWidth="1"/>
    <col min="3" max="3" width="9.109375" style="3" bestFit="1" customWidth="1"/>
    <col min="4" max="4" width="15.6640625" style="4" bestFit="1" customWidth="1"/>
    <col min="5" max="5" width="22.88671875" style="1" customWidth="1"/>
    <col min="6" max="6" width="16.33203125" style="5" customWidth="1"/>
    <col min="7" max="7" width="14.6640625" style="5" customWidth="1"/>
    <col min="8" max="8" width="9.109375" style="1" customWidth="1"/>
    <col min="9" max="16384" width="8.6640625" style="1"/>
  </cols>
  <sheetData>
    <row r="1" spans="1:6" ht="13.95" customHeight="1" x14ac:dyDescent="0.3">
      <c r="A1" s="6" t="s">
        <v>0</v>
      </c>
      <c r="B1" s="7"/>
      <c r="C1" s="8"/>
      <c r="D1" s="9"/>
      <c r="E1" s="10"/>
    </row>
    <row r="2" spans="1:6" ht="13.95" customHeight="1" x14ac:dyDescent="0.3">
      <c r="A2" s="11" t="s">
        <v>1</v>
      </c>
      <c r="E2" s="12"/>
    </row>
    <row r="3" spans="1:6" ht="13.95" customHeight="1" x14ac:dyDescent="0.3">
      <c r="A3" s="11"/>
      <c r="E3" s="12"/>
    </row>
    <row r="4" spans="1:6" ht="13.95" customHeight="1" x14ac:dyDescent="0.3">
      <c r="A4" s="13" t="s">
        <v>2</v>
      </c>
      <c r="B4" s="14"/>
      <c r="C4" s="14"/>
      <c r="D4" s="14"/>
      <c r="E4" s="15"/>
    </row>
    <row r="5" spans="1:6" ht="13.95" customHeight="1" thickBot="1" x14ac:dyDescent="0.35">
      <c r="A5" s="11"/>
      <c r="B5" s="70"/>
      <c r="C5" s="71"/>
      <c r="D5" s="72"/>
      <c r="E5" s="12"/>
    </row>
    <row r="6" spans="1:6" ht="13.95" customHeight="1" x14ac:dyDescent="0.3">
      <c r="A6" s="90" t="s">
        <v>3</v>
      </c>
      <c r="B6" s="91" t="s">
        <v>4</v>
      </c>
      <c r="C6" s="40" t="s">
        <v>5</v>
      </c>
      <c r="D6" s="92" t="s">
        <v>6</v>
      </c>
      <c r="E6" s="93" t="s">
        <v>7</v>
      </c>
    </row>
    <row r="7" spans="1:6" ht="13.95" customHeight="1" x14ac:dyDescent="0.3">
      <c r="A7" s="94" t="s">
        <v>8</v>
      </c>
      <c r="B7" s="77">
        <f>SUM(B8,B12,B18)</f>
        <v>58600</v>
      </c>
      <c r="C7" s="76"/>
      <c r="D7" s="78"/>
      <c r="E7" s="95"/>
    </row>
    <row r="8" spans="1:6" ht="13.95" customHeight="1" x14ac:dyDescent="0.3">
      <c r="A8" s="41" t="s">
        <v>9</v>
      </c>
      <c r="B8" s="42">
        <f>SUM(B9:B10)</f>
        <v>0</v>
      </c>
      <c r="C8" s="43"/>
      <c r="D8" s="44"/>
      <c r="E8" s="45"/>
    </row>
    <row r="9" spans="1:6" ht="13.95" customHeight="1" x14ac:dyDescent="0.3">
      <c r="A9" s="16" t="s">
        <v>10</v>
      </c>
      <c r="B9" s="17">
        <v>0</v>
      </c>
      <c r="C9" s="18"/>
      <c r="D9" s="19"/>
      <c r="E9" s="20"/>
      <c r="F9" s="21"/>
    </row>
    <row r="10" spans="1:6" ht="13.95" customHeight="1" x14ac:dyDescent="0.3">
      <c r="A10" s="16" t="s">
        <v>11</v>
      </c>
      <c r="B10" s="17">
        <v>0</v>
      </c>
      <c r="C10" s="18"/>
      <c r="D10" s="19"/>
      <c r="E10" s="22"/>
    </row>
    <row r="11" spans="1:6" ht="13.95" customHeight="1" x14ac:dyDescent="0.3">
      <c r="A11" s="16"/>
      <c r="B11" s="17"/>
      <c r="C11" s="18"/>
      <c r="D11" s="19"/>
      <c r="E11" s="22"/>
    </row>
    <row r="12" spans="1:6" ht="13.95" customHeight="1" x14ac:dyDescent="0.3">
      <c r="A12" s="96" t="s">
        <v>12</v>
      </c>
      <c r="B12" s="42">
        <f>SUM(B13:B17)</f>
        <v>58600</v>
      </c>
      <c r="C12" s="80"/>
      <c r="D12" s="79"/>
      <c r="E12" s="97"/>
    </row>
    <row r="13" spans="1:6" ht="13.95" customHeight="1" x14ac:dyDescent="0.3">
      <c r="A13" s="23" t="s">
        <v>13</v>
      </c>
      <c r="B13" s="24">
        <v>8550</v>
      </c>
      <c r="C13" s="25">
        <v>43403</v>
      </c>
      <c r="D13" s="26" t="s">
        <v>14</v>
      </c>
      <c r="E13" s="27" t="s">
        <v>15</v>
      </c>
    </row>
    <row r="14" spans="1:6" ht="13.95" customHeight="1" x14ac:dyDescent="0.3">
      <c r="A14" s="23" t="s">
        <v>13</v>
      </c>
      <c r="B14" s="24">
        <v>450</v>
      </c>
      <c r="C14" s="25">
        <v>43404</v>
      </c>
      <c r="D14" s="26" t="s">
        <v>14</v>
      </c>
      <c r="E14" s="27" t="s">
        <v>15</v>
      </c>
    </row>
    <row r="15" spans="1:6" ht="13.95" customHeight="1" x14ac:dyDescent="0.3">
      <c r="A15" s="23" t="s">
        <v>16</v>
      </c>
      <c r="B15" s="24">
        <v>47120</v>
      </c>
      <c r="C15" s="25">
        <v>43403</v>
      </c>
      <c r="D15" s="26" t="s">
        <v>14</v>
      </c>
      <c r="E15" s="27" t="s">
        <v>17</v>
      </c>
    </row>
    <row r="16" spans="1:6" ht="13.95" customHeight="1" x14ac:dyDescent="0.3">
      <c r="A16" s="23" t="s">
        <v>16</v>
      </c>
      <c r="B16" s="24">
        <v>2480</v>
      </c>
      <c r="C16" s="25">
        <v>43404</v>
      </c>
      <c r="D16" s="26" t="s">
        <v>14</v>
      </c>
      <c r="E16" s="27" t="s">
        <v>17</v>
      </c>
    </row>
    <row r="17" spans="1:5" ht="13.95" customHeight="1" x14ac:dyDescent="0.3">
      <c r="A17" s="46"/>
      <c r="B17" s="38"/>
      <c r="C17" s="25"/>
      <c r="D17" s="28"/>
      <c r="E17" s="27"/>
    </row>
    <row r="18" spans="1:5" ht="13.95" customHeight="1" x14ac:dyDescent="0.3">
      <c r="A18" s="96" t="s">
        <v>18</v>
      </c>
      <c r="B18" s="42">
        <f>SUM(B19)</f>
        <v>0</v>
      </c>
      <c r="C18" s="80"/>
      <c r="D18" s="79"/>
      <c r="E18" s="97"/>
    </row>
    <row r="19" spans="1:5" ht="13.95" customHeight="1" x14ac:dyDescent="0.3">
      <c r="A19" s="16"/>
      <c r="B19" s="24"/>
      <c r="C19" s="18"/>
      <c r="D19" s="19"/>
      <c r="E19" s="20"/>
    </row>
    <row r="20" spans="1:5" ht="13.95" customHeight="1" x14ac:dyDescent="0.3">
      <c r="A20" s="98" t="s">
        <v>19</v>
      </c>
      <c r="B20" s="77">
        <f>SUM(B21,B26,B30)</f>
        <v>17158.79</v>
      </c>
      <c r="C20" s="82"/>
      <c r="D20" s="81"/>
      <c r="E20" s="99"/>
    </row>
    <row r="21" spans="1:5" ht="13.95" customHeight="1" x14ac:dyDescent="0.3">
      <c r="A21" s="41" t="s">
        <v>20</v>
      </c>
      <c r="B21" s="42">
        <f>SUM(B22:B25)</f>
        <v>15012.79</v>
      </c>
      <c r="C21" s="43"/>
      <c r="D21" s="44"/>
      <c r="E21" s="45"/>
    </row>
    <row r="22" spans="1:5" ht="13.95" customHeight="1" x14ac:dyDescent="0.3">
      <c r="A22" s="29" t="s">
        <v>21</v>
      </c>
      <c r="B22" s="24">
        <v>634.08000000000004</v>
      </c>
      <c r="C22" s="25">
        <v>43381</v>
      </c>
      <c r="D22" s="28" t="s">
        <v>14</v>
      </c>
      <c r="E22" s="27" t="s">
        <v>22</v>
      </c>
    </row>
    <row r="23" spans="1:5" ht="13.95" customHeight="1" x14ac:dyDescent="0.3">
      <c r="A23" s="23" t="s">
        <v>21</v>
      </c>
      <c r="B23" s="24">
        <v>6215.25</v>
      </c>
      <c r="C23" s="25">
        <v>43381</v>
      </c>
      <c r="D23" s="28" t="s">
        <v>14</v>
      </c>
      <c r="E23" s="27" t="s">
        <v>23</v>
      </c>
    </row>
    <row r="24" spans="1:5" ht="13.95" customHeight="1" x14ac:dyDescent="0.3">
      <c r="A24" s="23" t="s">
        <v>24</v>
      </c>
      <c r="B24" s="24">
        <v>330</v>
      </c>
      <c r="C24" s="25">
        <v>43389</v>
      </c>
      <c r="D24" s="28" t="s">
        <v>14</v>
      </c>
      <c r="E24" s="27" t="s">
        <v>25</v>
      </c>
    </row>
    <row r="25" spans="1:5" ht="13.95" customHeight="1" x14ac:dyDescent="0.3">
      <c r="A25" s="23" t="s">
        <v>21</v>
      </c>
      <c r="B25" s="24">
        <v>7833.46</v>
      </c>
      <c r="C25" s="25">
        <v>43403</v>
      </c>
      <c r="D25" s="28" t="s">
        <v>14</v>
      </c>
      <c r="E25" s="27" t="s">
        <v>26</v>
      </c>
    </row>
    <row r="26" spans="1:5" ht="13.95" customHeight="1" x14ac:dyDescent="0.3">
      <c r="A26" s="41" t="s">
        <v>27</v>
      </c>
      <c r="B26" s="42">
        <f>SUM(B27:B29)</f>
        <v>447</v>
      </c>
      <c r="C26" s="43"/>
      <c r="D26" s="44"/>
      <c r="E26" s="45"/>
    </row>
    <row r="27" spans="1:5" ht="13.95" customHeight="1" x14ac:dyDescent="0.3">
      <c r="A27" s="30" t="s">
        <v>28</v>
      </c>
      <c r="B27" s="31">
        <v>262</v>
      </c>
      <c r="C27" s="32">
        <v>43381</v>
      </c>
      <c r="D27" s="33" t="s">
        <v>14</v>
      </c>
      <c r="E27" s="34" t="s">
        <v>29</v>
      </c>
    </row>
    <row r="28" spans="1:5" ht="13.95" customHeight="1" x14ac:dyDescent="0.3">
      <c r="A28" s="30" t="s">
        <v>21</v>
      </c>
      <c r="B28" s="31">
        <v>125</v>
      </c>
      <c r="C28" s="32">
        <v>43389</v>
      </c>
      <c r="D28" s="33" t="s">
        <v>14</v>
      </c>
      <c r="E28" s="34" t="s">
        <v>30</v>
      </c>
    </row>
    <row r="29" spans="1:5" ht="13.95" customHeight="1" x14ac:dyDescent="0.3">
      <c r="A29" s="30" t="s">
        <v>31</v>
      </c>
      <c r="B29" s="31">
        <v>60</v>
      </c>
      <c r="C29" s="32">
        <v>43402</v>
      </c>
      <c r="D29" s="33" t="s">
        <v>14</v>
      </c>
      <c r="E29" s="34" t="s">
        <v>32</v>
      </c>
    </row>
    <row r="30" spans="1:5" ht="13.95" customHeight="1" x14ac:dyDescent="0.3">
      <c r="A30" s="41" t="s">
        <v>33</v>
      </c>
      <c r="B30" s="42">
        <f>SUM(B31:B31)</f>
        <v>1699</v>
      </c>
      <c r="C30" s="43"/>
      <c r="D30" s="44"/>
      <c r="E30" s="45"/>
    </row>
    <row r="31" spans="1:5" ht="13.95" customHeight="1" x14ac:dyDescent="0.3">
      <c r="A31" s="29" t="s">
        <v>34</v>
      </c>
      <c r="B31" s="24">
        <v>1699</v>
      </c>
      <c r="C31" s="25">
        <v>43402</v>
      </c>
      <c r="D31" s="28" t="s">
        <v>14</v>
      </c>
      <c r="E31" s="27" t="s">
        <v>35</v>
      </c>
    </row>
    <row r="32" spans="1:5" ht="13.95" customHeight="1" x14ac:dyDescent="0.3">
      <c r="A32" s="94" t="s">
        <v>36</v>
      </c>
      <c r="B32" s="77">
        <f>SUM(B33,B36,B51,B54,,B56,B61,B64,B66)</f>
        <v>20329.27</v>
      </c>
      <c r="C32" s="76"/>
      <c r="D32" s="78"/>
      <c r="E32" s="95"/>
    </row>
    <row r="33" spans="1:5" ht="13.95" customHeight="1" x14ac:dyDescent="0.3">
      <c r="A33" s="41" t="s">
        <v>37</v>
      </c>
      <c r="B33" s="42">
        <f>SUM(B34:B35)</f>
        <v>143.75</v>
      </c>
      <c r="C33" s="43"/>
      <c r="D33" s="44"/>
      <c r="E33" s="45"/>
    </row>
    <row r="34" spans="1:5" ht="13.95" customHeight="1" x14ac:dyDescent="0.3">
      <c r="A34" s="30" t="s">
        <v>38</v>
      </c>
      <c r="B34" s="31">
        <v>89</v>
      </c>
      <c r="C34" s="32">
        <v>43389</v>
      </c>
      <c r="D34" s="33" t="s">
        <v>14</v>
      </c>
      <c r="E34" s="34" t="s">
        <v>39</v>
      </c>
    </row>
    <row r="35" spans="1:5" ht="13.95" customHeight="1" x14ac:dyDescent="0.3">
      <c r="A35" s="30" t="s">
        <v>40</v>
      </c>
      <c r="B35" s="31">
        <v>54.75</v>
      </c>
      <c r="C35" s="32">
        <v>43402</v>
      </c>
      <c r="D35" s="33" t="s">
        <v>14</v>
      </c>
      <c r="E35" s="34" t="s">
        <v>41</v>
      </c>
    </row>
    <row r="36" spans="1:5" ht="13.95" customHeight="1" x14ac:dyDescent="0.3">
      <c r="A36" s="41" t="s">
        <v>42</v>
      </c>
      <c r="B36" s="42">
        <f>SUM(B37:B50)</f>
        <v>7851.4800000000005</v>
      </c>
      <c r="C36" s="43"/>
      <c r="D36" s="44"/>
      <c r="E36" s="45"/>
    </row>
    <row r="37" spans="1:5" ht="13.95" customHeight="1" x14ac:dyDescent="0.3">
      <c r="A37" s="30" t="s">
        <v>43</v>
      </c>
      <c r="B37" s="31">
        <v>441.9</v>
      </c>
      <c r="C37" s="32">
        <v>43382</v>
      </c>
      <c r="D37" s="33" t="s">
        <v>14</v>
      </c>
      <c r="E37" s="34" t="s">
        <v>44</v>
      </c>
    </row>
    <row r="38" spans="1:5" ht="13.95" customHeight="1" x14ac:dyDescent="0.3">
      <c r="A38" s="30" t="s">
        <v>45</v>
      </c>
      <c r="B38" s="31">
        <v>569.54999999999995</v>
      </c>
      <c r="C38" s="32">
        <v>43382</v>
      </c>
      <c r="D38" s="35" t="s">
        <v>14</v>
      </c>
      <c r="E38" s="34" t="s">
        <v>46</v>
      </c>
    </row>
    <row r="39" spans="1:5" ht="13.95" customHeight="1" x14ac:dyDescent="0.3">
      <c r="A39" s="30" t="s">
        <v>47</v>
      </c>
      <c r="B39" s="31">
        <v>999.35</v>
      </c>
      <c r="C39" s="32">
        <v>43383</v>
      </c>
      <c r="D39" s="33" t="s">
        <v>14</v>
      </c>
      <c r="E39" s="34" t="s">
        <v>48</v>
      </c>
    </row>
    <row r="40" spans="1:5" ht="13.95" customHeight="1" x14ac:dyDescent="0.3">
      <c r="A40" s="30" t="s">
        <v>43</v>
      </c>
      <c r="B40" s="24">
        <v>91</v>
      </c>
      <c r="C40" s="25">
        <v>43397</v>
      </c>
      <c r="D40" s="36" t="s">
        <v>14</v>
      </c>
      <c r="E40" s="37" t="s">
        <v>49</v>
      </c>
    </row>
    <row r="41" spans="1:5" ht="13.95" customHeight="1" x14ac:dyDescent="0.3">
      <c r="A41" s="30" t="s">
        <v>47</v>
      </c>
      <c r="B41" s="24">
        <v>1984.55</v>
      </c>
      <c r="C41" s="25">
        <v>43396</v>
      </c>
      <c r="D41" s="36" t="s">
        <v>14</v>
      </c>
      <c r="E41" s="37" t="s">
        <v>50</v>
      </c>
    </row>
    <row r="42" spans="1:5" ht="13.95" customHeight="1" x14ac:dyDescent="0.3">
      <c r="A42" s="23" t="s">
        <v>45</v>
      </c>
      <c r="B42" s="24">
        <v>203</v>
      </c>
      <c r="C42" s="25">
        <v>43397</v>
      </c>
      <c r="D42" s="36" t="s">
        <v>14</v>
      </c>
      <c r="E42" s="37" t="s">
        <v>51</v>
      </c>
    </row>
    <row r="43" spans="1:5" ht="13.95" customHeight="1" x14ac:dyDescent="0.3">
      <c r="A43" s="23" t="s">
        <v>45</v>
      </c>
      <c r="B43" s="24">
        <v>248.5</v>
      </c>
      <c r="C43" s="25">
        <v>43402</v>
      </c>
      <c r="D43" s="36" t="s">
        <v>14</v>
      </c>
      <c r="E43" s="37" t="s">
        <v>52</v>
      </c>
    </row>
    <row r="44" spans="1:5" ht="13.95" customHeight="1" x14ac:dyDescent="0.3">
      <c r="A44" s="30" t="s">
        <v>43</v>
      </c>
      <c r="B44" s="24">
        <v>38.31</v>
      </c>
      <c r="C44" s="25">
        <v>43402</v>
      </c>
      <c r="D44" s="36" t="s">
        <v>14</v>
      </c>
      <c r="E44" s="37" t="s">
        <v>53</v>
      </c>
    </row>
    <row r="45" spans="1:5" ht="13.95" customHeight="1" x14ac:dyDescent="0.3">
      <c r="A45" s="23" t="s">
        <v>54</v>
      </c>
      <c r="B45" s="24">
        <v>88.99</v>
      </c>
      <c r="C45" s="25">
        <v>43402</v>
      </c>
      <c r="D45" s="36" t="s">
        <v>14</v>
      </c>
      <c r="E45" s="37" t="s">
        <v>55</v>
      </c>
    </row>
    <row r="46" spans="1:5" ht="13.95" customHeight="1" x14ac:dyDescent="0.3">
      <c r="A46" s="23" t="s">
        <v>56</v>
      </c>
      <c r="B46" s="24">
        <v>1888.04</v>
      </c>
      <c r="C46" s="25">
        <v>43402</v>
      </c>
      <c r="D46" s="36" t="s">
        <v>14</v>
      </c>
      <c r="E46" s="37" t="s">
        <v>57</v>
      </c>
    </row>
    <row r="47" spans="1:5" ht="13.95" customHeight="1" x14ac:dyDescent="0.3">
      <c r="A47" s="23" t="s">
        <v>54</v>
      </c>
      <c r="B47" s="24">
        <v>47.54</v>
      </c>
      <c r="C47" s="25">
        <v>43402</v>
      </c>
      <c r="D47" s="36" t="s">
        <v>14</v>
      </c>
      <c r="E47" s="37" t="s">
        <v>58</v>
      </c>
    </row>
    <row r="48" spans="1:5" ht="13.95" customHeight="1" x14ac:dyDescent="0.3">
      <c r="A48" s="23" t="s">
        <v>54</v>
      </c>
      <c r="B48" s="24">
        <v>227.24</v>
      </c>
      <c r="C48" s="25">
        <v>43402</v>
      </c>
      <c r="D48" s="36" t="s">
        <v>14</v>
      </c>
      <c r="E48" s="37" t="s">
        <v>59</v>
      </c>
    </row>
    <row r="49" spans="1:7" ht="13.95" customHeight="1" x14ac:dyDescent="0.3">
      <c r="A49" s="23" t="s">
        <v>54</v>
      </c>
      <c r="B49" s="24">
        <v>201.01</v>
      </c>
      <c r="C49" s="25">
        <v>43402</v>
      </c>
      <c r="D49" s="36" t="s">
        <v>14</v>
      </c>
      <c r="E49" s="37" t="s">
        <v>60</v>
      </c>
    </row>
    <row r="50" spans="1:7" ht="13.95" customHeight="1" x14ac:dyDescent="0.3">
      <c r="A50" s="23" t="s">
        <v>61</v>
      </c>
      <c r="B50" s="24">
        <v>822.5</v>
      </c>
      <c r="C50" s="25">
        <v>43402</v>
      </c>
      <c r="D50" s="36" t="s">
        <v>14</v>
      </c>
      <c r="E50" s="37" t="s">
        <v>62</v>
      </c>
    </row>
    <row r="51" spans="1:7" ht="13.95" customHeight="1" x14ac:dyDescent="0.3">
      <c r="A51" s="41" t="s">
        <v>63</v>
      </c>
      <c r="B51" s="42">
        <f>SUM(B52:B53)</f>
        <v>420.05</v>
      </c>
      <c r="C51" s="43"/>
      <c r="D51" s="44"/>
      <c r="E51" s="45"/>
      <c r="G51" s="5" t="s">
        <v>64</v>
      </c>
    </row>
    <row r="52" spans="1:7" ht="13.95" customHeight="1" x14ac:dyDescent="0.3">
      <c r="A52" s="30" t="s">
        <v>65</v>
      </c>
      <c r="B52" s="31">
        <v>273.55</v>
      </c>
      <c r="C52" s="32">
        <v>43388</v>
      </c>
      <c r="D52" s="33" t="s">
        <v>14</v>
      </c>
      <c r="E52" s="34" t="s">
        <v>66</v>
      </c>
    </row>
    <row r="53" spans="1:7" ht="13.95" customHeight="1" x14ac:dyDescent="0.3">
      <c r="A53" s="29" t="s">
        <v>67</v>
      </c>
      <c r="B53" s="38">
        <v>146.5</v>
      </c>
      <c r="C53" s="18">
        <v>43402</v>
      </c>
      <c r="D53" s="19" t="s">
        <v>14</v>
      </c>
      <c r="E53" s="20" t="s">
        <v>68</v>
      </c>
    </row>
    <row r="54" spans="1:7" ht="13.95" customHeight="1" x14ac:dyDescent="0.3">
      <c r="A54" s="41" t="s">
        <v>69</v>
      </c>
      <c r="B54" s="42">
        <f>SUM(B55:B55)</f>
        <v>0</v>
      </c>
      <c r="C54" s="43"/>
      <c r="D54" s="44"/>
      <c r="E54" s="45"/>
    </row>
    <row r="55" spans="1:7" ht="13.95" customHeight="1" x14ac:dyDescent="0.3">
      <c r="A55" s="29"/>
      <c r="B55" s="38"/>
      <c r="C55" s="18"/>
      <c r="D55" s="19"/>
      <c r="E55" s="20"/>
    </row>
    <row r="56" spans="1:7" ht="13.95" customHeight="1" x14ac:dyDescent="0.3">
      <c r="A56" s="41" t="s">
        <v>70</v>
      </c>
      <c r="B56" s="42">
        <f>SUM(B57:B60)</f>
        <v>4478</v>
      </c>
      <c r="C56" s="43"/>
      <c r="D56" s="44"/>
      <c r="E56" s="45"/>
    </row>
    <row r="57" spans="1:7" ht="13.95" customHeight="1" x14ac:dyDescent="0.3">
      <c r="A57" s="29" t="s">
        <v>71</v>
      </c>
      <c r="B57" s="38">
        <v>550</v>
      </c>
      <c r="C57" s="18">
        <v>43391</v>
      </c>
      <c r="D57" s="19" t="s">
        <v>14</v>
      </c>
      <c r="E57" s="20" t="s">
        <v>72</v>
      </c>
    </row>
    <row r="58" spans="1:7" ht="13.95" customHeight="1" x14ac:dyDescent="0.3">
      <c r="A58" s="29" t="s">
        <v>71</v>
      </c>
      <c r="B58" s="38">
        <v>1450</v>
      </c>
      <c r="C58" s="18">
        <v>43391</v>
      </c>
      <c r="D58" s="19" t="s">
        <v>14</v>
      </c>
      <c r="E58" s="20" t="s">
        <v>73</v>
      </c>
    </row>
    <row r="59" spans="1:7" ht="13.95" customHeight="1" x14ac:dyDescent="0.3">
      <c r="A59" s="39" t="s">
        <v>71</v>
      </c>
      <c r="B59" s="83">
        <v>2380</v>
      </c>
      <c r="C59" s="84">
        <v>43402</v>
      </c>
      <c r="D59" s="85" t="s">
        <v>14</v>
      </c>
      <c r="E59" s="100" t="s">
        <v>74</v>
      </c>
    </row>
    <row r="60" spans="1:7" ht="13.95" customHeight="1" x14ac:dyDescent="0.3">
      <c r="A60" s="39" t="s">
        <v>75</v>
      </c>
      <c r="B60" s="83">
        <v>98</v>
      </c>
      <c r="C60" s="84">
        <v>43402</v>
      </c>
      <c r="D60" s="85" t="s">
        <v>76</v>
      </c>
      <c r="E60" s="100" t="s">
        <v>77</v>
      </c>
    </row>
    <row r="61" spans="1:7" ht="13.95" customHeight="1" x14ac:dyDescent="0.3">
      <c r="A61" s="41" t="s">
        <v>78</v>
      </c>
      <c r="B61" s="42">
        <f>SUM(B62:B63)</f>
        <v>7435.99</v>
      </c>
      <c r="C61" s="43"/>
      <c r="D61" s="44"/>
      <c r="E61" s="45"/>
    </row>
    <row r="62" spans="1:7" ht="13.95" customHeight="1" x14ac:dyDescent="0.3">
      <c r="A62" s="29" t="s">
        <v>79</v>
      </c>
      <c r="B62" s="38">
        <v>3854.68</v>
      </c>
      <c r="C62" s="25">
        <v>43404</v>
      </c>
      <c r="D62" s="28" t="s">
        <v>14</v>
      </c>
      <c r="E62" s="27" t="s">
        <v>80</v>
      </c>
    </row>
    <row r="63" spans="1:7" ht="13.95" customHeight="1" x14ac:dyDescent="0.3">
      <c r="A63" s="29" t="s">
        <v>81</v>
      </c>
      <c r="B63" s="38">
        <v>3581.31</v>
      </c>
      <c r="C63" s="18">
        <v>43402</v>
      </c>
      <c r="D63" s="19" t="s">
        <v>14</v>
      </c>
      <c r="E63" s="20" t="s">
        <v>82</v>
      </c>
    </row>
    <row r="64" spans="1:7" ht="13.95" customHeight="1" x14ac:dyDescent="0.3">
      <c r="A64" s="41" t="s">
        <v>83</v>
      </c>
      <c r="B64" s="42">
        <f>SUM(B65:B65)</f>
        <v>0</v>
      </c>
      <c r="C64" s="43"/>
      <c r="D64" s="44"/>
      <c r="E64" s="45"/>
    </row>
    <row r="65" spans="1:5" ht="13.95" customHeight="1" x14ac:dyDescent="0.3">
      <c r="A65" s="23"/>
      <c r="B65" s="24"/>
      <c r="C65" s="25"/>
      <c r="D65" s="28"/>
      <c r="E65" s="27"/>
    </row>
    <row r="66" spans="1:5" ht="13.95" customHeight="1" x14ac:dyDescent="0.3">
      <c r="A66" s="41" t="s">
        <v>84</v>
      </c>
      <c r="B66" s="42">
        <f>SUM(B67:B67)</f>
        <v>0</v>
      </c>
      <c r="C66" s="43"/>
      <c r="D66" s="44"/>
      <c r="E66" s="45"/>
    </row>
    <row r="67" spans="1:5" ht="13.95" customHeight="1" x14ac:dyDescent="0.3">
      <c r="A67" s="30"/>
      <c r="B67" s="31"/>
      <c r="C67" s="32"/>
      <c r="D67" s="33"/>
      <c r="E67" s="34"/>
    </row>
    <row r="68" spans="1:5" ht="13.95" customHeight="1" x14ac:dyDescent="0.3">
      <c r="A68" s="94" t="s">
        <v>85</v>
      </c>
      <c r="B68" s="77">
        <f>SUM(B69,B85)</f>
        <v>126660.47</v>
      </c>
      <c r="C68" s="76"/>
      <c r="D68" s="78"/>
      <c r="E68" s="95"/>
    </row>
    <row r="69" spans="1:5" ht="13.95" customHeight="1" x14ac:dyDescent="0.3">
      <c r="A69" s="41" t="s">
        <v>86</v>
      </c>
      <c r="B69" s="42">
        <f>SUM(B70:B84)</f>
        <v>26392.63</v>
      </c>
      <c r="C69" s="43"/>
      <c r="D69" s="44"/>
      <c r="E69" s="45"/>
    </row>
    <row r="70" spans="1:5" ht="13.95" customHeight="1" x14ac:dyDescent="0.3">
      <c r="A70" s="23" t="s">
        <v>87</v>
      </c>
      <c r="B70" s="24">
        <v>13500</v>
      </c>
      <c r="C70" s="25">
        <v>43383</v>
      </c>
      <c r="D70" s="28" t="s">
        <v>14</v>
      </c>
      <c r="E70" s="27" t="s">
        <v>88</v>
      </c>
    </row>
    <row r="71" spans="1:5" ht="13.95" customHeight="1" x14ac:dyDescent="0.3">
      <c r="A71" s="23" t="s">
        <v>89</v>
      </c>
      <c r="B71" s="24">
        <v>3050</v>
      </c>
      <c r="C71" s="25">
        <v>43398</v>
      </c>
      <c r="D71" s="28" t="s">
        <v>14</v>
      </c>
      <c r="E71" s="27" t="s">
        <v>90</v>
      </c>
    </row>
    <row r="72" spans="1:5" ht="13.95" customHeight="1" x14ac:dyDescent="0.3">
      <c r="A72" s="23" t="s">
        <v>91</v>
      </c>
      <c r="B72" s="24">
        <v>128</v>
      </c>
      <c r="C72" s="25">
        <v>43402</v>
      </c>
      <c r="D72" s="28" t="s">
        <v>14</v>
      </c>
      <c r="E72" s="27" t="s">
        <v>92</v>
      </c>
    </row>
    <row r="73" spans="1:5" ht="13.95" customHeight="1" x14ac:dyDescent="0.3">
      <c r="A73" s="23" t="s">
        <v>93</v>
      </c>
      <c r="B73" s="24">
        <v>742</v>
      </c>
      <c r="C73" s="25">
        <v>43402</v>
      </c>
      <c r="D73" s="28" t="s">
        <v>14</v>
      </c>
      <c r="E73" s="27" t="s">
        <v>94</v>
      </c>
    </row>
    <row r="74" spans="1:5" ht="13.95" customHeight="1" x14ac:dyDescent="0.3">
      <c r="A74" s="23" t="s">
        <v>95</v>
      </c>
      <c r="B74" s="24">
        <v>2820</v>
      </c>
      <c r="C74" s="25">
        <v>43402</v>
      </c>
      <c r="D74" s="28" t="s">
        <v>14</v>
      </c>
      <c r="E74" s="27" t="s">
        <v>96</v>
      </c>
    </row>
    <row r="75" spans="1:5" ht="13.95" customHeight="1" x14ac:dyDescent="0.3">
      <c r="A75" s="23" t="s">
        <v>97</v>
      </c>
      <c r="B75" s="24">
        <v>797.5</v>
      </c>
      <c r="C75" s="25">
        <v>43402</v>
      </c>
      <c r="D75" s="28" t="s">
        <v>14</v>
      </c>
      <c r="E75" s="27" t="s">
        <v>98</v>
      </c>
    </row>
    <row r="76" spans="1:5" ht="13.95" customHeight="1" x14ac:dyDescent="0.3">
      <c r="A76" s="23" t="s">
        <v>99</v>
      </c>
      <c r="B76" s="24">
        <v>320</v>
      </c>
      <c r="C76" s="25">
        <v>43403</v>
      </c>
      <c r="D76" s="28" t="s">
        <v>14</v>
      </c>
      <c r="E76" s="27" t="s">
        <v>100</v>
      </c>
    </row>
    <row r="77" spans="1:5" ht="13.95" customHeight="1" x14ac:dyDescent="0.3">
      <c r="A77" s="30" t="s">
        <v>101</v>
      </c>
      <c r="B77" s="31">
        <v>1245.1400000000001</v>
      </c>
      <c r="C77" s="32">
        <v>43402</v>
      </c>
      <c r="D77" s="33" t="s">
        <v>14</v>
      </c>
      <c r="E77" s="34" t="s">
        <v>102</v>
      </c>
    </row>
    <row r="78" spans="1:5" ht="13.95" customHeight="1" x14ac:dyDescent="0.3">
      <c r="A78" s="23" t="s">
        <v>103</v>
      </c>
      <c r="B78" s="24">
        <v>260</v>
      </c>
      <c r="C78" s="25">
        <v>43402</v>
      </c>
      <c r="D78" s="28" t="s">
        <v>14</v>
      </c>
      <c r="E78" s="27" t="s">
        <v>104</v>
      </c>
    </row>
    <row r="79" spans="1:5" ht="13.95" customHeight="1" x14ac:dyDescent="0.3">
      <c r="A79" s="23" t="s">
        <v>105</v>
      </c>
      <c r="B79" s="24">
        <v>255</v>
      </c>
      <c r="C79" s="25">
        <v>43402</v>
      </c>
      <c r="D79" s="28" t="s">
        <v>14</v>
      </c>
      <c r="E79" s="27" t="s">
        <v>106</v>
      </c>
    </row>
    <row r="80" spans="1:5" ht="13.95" customHeight="1" x14ac:dyDescent="0.3">
      <c r="A80" s="23" t="s">
        <v>107</v>
      </c>
      <c r="B80" s="24">
        <v>474.99</v>
      </c>
      <c r="C80" s="25">
        <v>43402</v>
      </c>
      <c r="D80" s="28" t="s">
        <v>14</v>
      </c>
      <c r="E80" s="27" t="s">
        <v>108</v>
      </c>
    </row>
    <row r="81" spans="1:5" ht="13.95" customHeight="1" x14ac:dyDescent="0.3">
      <c r="A81" s="23" t="s">
        <v>109</v>
      </c>
      <c r="B81" s="24">
        <v>195</v>
      </c>
      <c r="C81" s="25">
        <v>43402</v>
      </c>
      <c r="D81" s="28" t="s">
        <v>14</v>
      </c>
      <c r="E81" s="27" t="s">
        <v>110</v>
      </c>
    </row>
    <row r="82" spans="1:5" ht="13.95" customHeight="1" x14ac:dyDescent="0.3">
      <c r="A82" s="30" t="s">
        <v>111</v>
      </c>
      <c r="B82" s="31">
        <v>2060</v>
      </c>
      <c r="C82" s="32">
        <v>43403</v>
      </c>
      <c r="D82" s="33" t="s">
        <v>14</v>
      </c>
      <c r="E82" s="34" t="s">
        <v>112</v>
      </c>
    </row>
    <row r="83" spans="1:5" ht="13.95" customHeight="1" x14ac:dyDescent="0.3">
      <c r="A83" s="30" t="s">
        <v>113</v>
      </c>
      <c r="B83" s="31">
        <v>410</v>
      </c>
      <c r="C83" s="32">
        <v>43392</v>
      </c>
      <c r="D83" s="33" t="s">
        <v>14</v>
      </c>
      <c r="E83" s="34" t="s">
        <v>114</v>
      </c>
    </row>
    <row r="84" spans="1:5" ht="13.95" customHeight="1" x14ac:dyDescent="0.3">
      <c r="A84" s="30" t="s">
        <v>115</v>
      </c>
      <c r="B84" s="31">
        <v>135</v>
      </c>
      <c r="C84" s="32">
        <v>43398</v>
      </c>
      <c r="D84" s="33" t="s">
        <v>116</v>
      </c>
      <c r="E84" s="34" t="s">
        <v>117</v>
      </c>
    </row>
    <row r="85" spans="1:5" ht="13.95" customHeight="1" x14ac:dyDescent="0.3">
      <c r="A85" s="41" t="s">
        <v>118</v>
      </c>
      <c r="B85" s="42">
        <f>SUM(B86:B89)</f>
        <v>100267.84</v>
      </c>
      <c r="C85" s="43"/>
      <c r="D85" s="44"/>
      <c r="E85" s="45"/>
    </row>
    <row r="86" spans="1:5" ht="13.95" customHeight="1" x14ac:dyDescent="0.3">
      <c r="A86" s="30" t="s">
        <v>119</v>
      </c>
      <c r="B86" s="31">
        <v>120</v>
      </c>
      <c r="C86" s="32">
        <v>43402</v>
      </c>
      <c r="D86" s="33" t="s">
        <v>14</v>
      </c>
      <c r="E86" s="34" t="s">
        <v>120</v>
      </c>
    </row>
    <row r="87" spans="1:5" ht="13.95" customHeight="1" x14ac:dyDescent="0.3">
      <c r="A87" s="30" t="s">
        <v>121</v>
      </c>
      <c r="B87" s="31">
        <v>98946.64</v>
      </c>
      <c r="C87" s="32">
        <v>43402</v>
      </c>
      <c r="D87" s="33" t="s">
        <v>14</v>
      </c>
      <c r="E87" s="34" t="s">
        <v>122</v>
      </c>
    </row>
    <row r="88" spans="1:5" ht="13.95" customHeight="1" x14ac:dyDescent="0.3">
      <c r="A88" s="30" t="s">
        <v>123</v>
      </c>
      <c r="B88" s="31">
        <v>921.2</v>
      </c>
      <c r="C88" s="32">
        <v>43403</v>
      </c>
      <c r="D88" s="33" t="s">
        <v>14</v>
      </c>
      <c r="E88" s="34" t="s">
        <v>124</v>
      </c>
    </row>
    <row r="89" spans="1:5" ht="13.95" customHeight="1" x14ac:dyDescent="0.3">
      <c r="A89" s="30" t="s">
        <v>125</v>
      </c>
      <c r="B89" s="31">
        <v>280</v>
      </c>
      <c r="C89" s="32">
        <v>43404</v>
      </c>
      <c r="D89" s="33" t="s">
        <v>14</v>
      </c>
      <c r="E89" s="34" t="s">
        <v>126</v>
      </c>
    </row>
    <row r="90" spans="1:5" ht="13.95" customHeight="1" x14ac:dyDescent="0.3">
      <c r="A90" s="94" t="s">
        <v>127</v>
      </c>
      <c r="B90" s="77">
        <f>SUM(B91,B93,B96,B98)</f>
        <v>1277.25</v>
      </c>
      <c r="C90" s="76"/>
      <c r="D90" s="78"/>
      <c r="E90" s="95"/>
    </row>
    <row r="91" spans="1:5" ht="13.95" customHeight="1" x14ac:dyDescent="0.3">
      <c r="A91" s="41" t="s">
        <v>128</v>
      </c>
      <c r="B91" s="42">
        <f>SUM(B92)</f>
        <v>0</v>
      </c>
      <c r="C91" s="43"/>
      <c r="D91" s="44"/>
      <c r="E91" s="45"/>
    </row>
    <row r="92" spans="1:5" ht="13.95" customHeight="1" x14ac:dyDescent="0.3">
      <c r="A92" s="30"/>
      <c r="B92" s="86"/>
      <c r="C92" s="32"/>
      <c r="D92" s="33"/>
      <c r="E92" s="101"/>
    </row>
    <row r="93" spans="1:5" ht="13.95" customHeight="1" x14ac:dyDescent="0.3">
      <c r="A93" s="41" t="s">
        <v>129</v>
      </c>
      <c r="B93" s="42">
        <f>SUM(B94:B95)</f>
        <v>1010.02</v>
      </c>
      <c r="C93" s="43"/>
      <c r="D93" s="44"/>
      <c r="E93" s="45"/>
    </row>
    <row r="94" spans="1:5" ht="13.95" customHeight="1" x14ac:dyDescent="0.3">
      <c r="A94" s="30" t="s">
        <v>130</v>
      </c>
      <c r="B94" s="31">
        <v>1010.02</v>
      </c>
      <c r="C94" s="32">
        <v>43403</v>
      </c>
      <c r="D94" s="33" t="s">
        <v>14</v>
      </c>
      <c r="E94" s="34" t="s">
        <v>131</v>
      </c>
    </row>
    <row r="95" spans="1:5" ht="13.95" customHeight="1" x14ac:dyDescent="0.3">
      <c r="A95" s="30"/>
      <c r="B95" s="31"/>
      <c r="C95" s="32"/>
      <c r="D95" s="33"/>
      <c r="E95" s="34"/>
    </row>
    <row r="96" spans="1:5" ht="13.95" customHeight="1" x14ac:dyDescent="0.3">
      <c r="A96" s="41" t="s">
        <v>132</v>
      </c>
      <c r="B96" s="42">
        <f>SUM(B97:B97)</f>
        <v>0</v>
      </c>
      <c r="C96" s="43"/>
      <c r="D96" s="44"/>
      <c r="E96" s="45"/>
    </row>
    <row r="97" spans="1:7" ht="13.95" customHeight="1" x14ac:dyDescent="0.3">
      <c r="A97" s="30"/>
      <c r="B97" s="31"/>
      <c r="C97" s="32"/>
      <c r="D97" s="33"/>
      <c r="E97" s="34"/>
    </row>
    <row r="98" spans="1:7" ht="13.95" customHeight="1" x14ac:dyDescent="0.3">
      <c r="A98" s="41" t="s">
        <v>133</v>
      </c>
      <c r="B98" s="42">
        <f>SUM(B99:B101)</f>
        <v>267.22999999999996</v>
      </c>
      <c r="C98" s="43"/>
      <c r="D98" s="44"/>
      <c r="E98" s="45"/>
    </row>
    <row r="99" spans="1:7" ht="13.95" customHeight="1" x14ac:dyDescent="0.3">
      <c r="A99" s="23" t="s">
        <v>134</v>
      </c>
      <c r="B99" s="38">
        <v>263.89999999999998</v>
      </c>
      <c r="C99" s="25"/>
      <c r="D99" s="28"/>
      <c r="E99" s="27"/>
    </row>
    <row r="100" spans="1:7" ht="13.95" customHeight="1" x14ac:dyDescent="0.3">
      <c r="A100" s="46" t="s">
        <v>135</v>
      </c>
      <c r="B100" s="38">
        <v>3.33</v>
      </c>
      <c r="C100" s="25"/>
      <c r="D100" s="28"/>
      <c r="E100" s="27"/>
    </row>
    <row r="101" spans="1:7" ht="13.95" customHeight="1" x14ac:dyDescent="0.3">
      <c r="A101" s="23" t="s">
        <v>136</v>
      </c>
      <c r="B101" s="38">
        <v>0</v>
      </c>
      <c r="C101" s="25"/>
      <c r="D101" s="28"/>
      <c r="E101" s="27"/>
    </row>
    <row r="102" spans="1:7" ht="13.95" customHeight="1" x14ac:dyDescent="0.3">
      <c r="A102" s="94" t="s">
        <v>137</v>
      </c>
      <c r="B102" s="77">
        <f>SUM(B103:B104)</f>
        <v>57.09</v>
      </c>
      <c r="C102" s="76"/>
      <c r="D102" s="78"/>
      <c r="E102" s="95"/>
    </row>
    <row r="103" spans="1:7" s="48" customFormat="1" ht="13.95" customHeight="1" x14ac:dyDescent="0.3">
      <c r="A103" s="23" t="s">
        <v>138</v>
      </c>
      <c r="B103" s="24">
        <v>57.09</v>
      </c>
      <c r="C103" s="25"/>
      <c r="D103" s="26" t="s">
        <v>139</v>
      </c>
      <c r="E103" s="27" t="s">
        <v>140</v>
      </c>
      <c r="F103" s="47"/>
      <c r="G103" s="47"/>
    </row>
    <row r="104" spans="1:7" ht="13.95" customHeight="1" x14ac:dyDescent="0.3">
      <c r="A104" s="23"/>
      <c r="B104" s="24"/>
      <c r="C104" s="25"/>
      <c r="D104" s="26"/>
      <c r="E104" s="27"/>
    </row>
    <row r="105" spans="1:7" ht="13.95" customHeight="1" x14ac:dyDescent="0.3">
      <c r="A105" s="94" t="s">
        <v>141</v>
      </c>
      <c r="B105" s="77">
        <f>SUM(B106,B106)</f>
        <v>0</v>
      </c>
      <c r="C105" s="76"/>
      <c r="D105" s="78"/>
      <c r="E105" s="95"/>
    </row>
    <row r="106" spans="1:7" ht="13.95" customHeight="1" x14ac:dyDescent="0.3">
      <c r="A106" s="23"/>
      <c r="B106" s="24"/>
      <c r="C106" s="25"/>
      <c r="D106" s="28"/>
      <c r="E106" s="27"/>
    </row>
    <row r="107" spans="1:7" ht="13.95" customHeight="1" x14ac:dyDescent="0.3">
      <c r="A107" s="94" t="s">
        <v>142</v>
      </c>
      <c r="B107" s="77">
        <f>SUM(B108:B108)</f>
        <v>0</v>
      </c>
      <c r="C107" s="76"/>
      <c r="D107" s="78"/>
      <c r="E107" s="95"/>
    </row>
    <row r="108" spans="1:7" ht="13.95" customHeight="1" x14ac:dyDescent="0.3">
      <c r="A108" s="23"/>
      <c r="B108" s="24"/>
      <c r="C108" s="25"/>
      <c r="D108" s="26"/>
      <c r="E108" s="27"/>
    </row>
    <row r="109" spans="1:7" ht="13.95" customHeight="1" x14ac:dyDescent="0.3">
      <c r="A109" s="94" t="s">
        <v>143</v>
      </c>
      <c r="B109" s="77">
        <f>SUM(B110:B114)</f>
        <v>37190</v>
      </c>
      <c r="C109" s="76"/>
      <c r="D109" s="78"/>
      <c r="E109" s="95"/>
    </row>
    <row r="110" spans="1:7" ht="13.95" customHeight="1" x14ac:dyDescent="0.3">
      <c r="A110" s="23" t="s">
        <v>144</v>
      </c>
      <c r="B110" s="24">
        <v>4560</v>
      </c>
      <c r="C110" s="25">
        <v>43402</v>
      </c>
      <c r="D110" s="26" t="s">
        <v>14</v>
      </c>
      <c r="E110" s="27" t="s">
        <v>145</v>
      </c>
    </row>
    <row r="111" spans="1:7" ht="13.95" customHeight="1" x14ac:dyDescent="0.3">
      <c r="A111" s="23" t="s">
        <v>13</v>
      </c>
      <c r="B111" s="24">
        <v>26505</v>
      </c>
      <c r="C111" s="25">
        <v>43403</v>
      </c>
      <c r="D111" s="26" t="s">
        <v>14</v>
      </c>
      <c r="E111" s="27" t="s">
        <v>146</v>
      </c>
    </row>
    <row r="112" spans="1:7" ht="13.95" customHeight="1" x14ac:dyDescent="0.3">
      <c r="A112" s="23" t="s">
        <v>147</v>
      </c>
      <c r="B112" s="24">
        <v>1430</v>
      </c>
      <c r="C112" s="25">
        <v>43396</v>
      </c>
      <c r="D112" s="26" t="s">
        <v>14</v>
      </c>
      <c r="E112" s="27" t="s">
        <v>148</v>
      </c>
    </row>
    <row r="113" spans="1:7" ht="13.95" customHeight="1" x14ac:dyDescent="0.3">
      <c r="A113" s="23" t="s">
        <v>149</v>
      </c>
      <c r="B113" s="24">
        <v>3300</v>
      </c>
      <c r="C113" s="25">
        <v>43402</v>
      </c>
      <c r="D113" s="26" t="s">
        <v>14</v>
      </c>
      <c r="E113" s="27" t="s">
        <v>150</v>
      </c>
    </row>
    <row r="114" spans="1:7" ht="13.95" customHeight="1" x14ac:dyDescent="0.3">
      <c r="A114" s="23" t="s">
        <v>13</v>
      </c>
      <c r="B114" s="24">
        <v>1395</v>
      </c>
      <c r="C114" s="25">
        <v>43404</v>
      </c>
      <c r="D114" s="26" t="s">
        <v>14</v>
      </c>
      <c r="E114" s="27" t="s">
        <v>151</v>
      </c>
    </row>
    <row r="115" spans="1:7" ht="13.95" customHeight="1" x14ac:dyDescent="0.3">
      <c r="A115" s="94" t="s">
        <v>152</v>
      </c>
      <c r="B115" s="77">
        <f>SUM(B116:B119)</f>
        <v>2869</v>
      </c>
      <c r="C115" s="76"/>
      <c r="D115" s="78"/>
      <c r="E115" s="95"/>
    </row>
    <row r="116" spans="1:7" s="48" customFormat="1" ht="13.95" customHeight="1" x14ac:dyDescent="0.3">
      <c r="A116" s="30" t="s">
        <v>153</v>
      </c>
      <c r="B116" s="31">
        <v>379</v>
      </c>
      <c r="C116" s="32">
        <v>43403</v>
      </c>
      <c r="D116" s="33" t="s">
        <v>14</v>
      </c>
      <c r="E116" s="34" t="s">
        <v>154</v>
      </c>
      <c r="F116" s="47"/>
      <c r="G116" s="47"/>
    </row>
    <row r="117" spans="1:7" s="48" customFormat="1" ht="13.95" customHeight="1" x14ac:dyDescent="0.3">
      <c r="A117" s="23" t="s">
        <v>155</v>
      </c>
      <c r="B117" s="24">
        <v>140</v>
      </c>
      <c r="C117" s="25">
        <v>43404</v>
      </c>
      <c r="D117" s="28" t="s">
        <v>14</v>
      </c>
      <c r="E117" s="27" t="s">
        <v>156</v>
      </c>
      <c r="F117" s="47"/>
      <c r="G117" s="47"/>
    </row>
    <row r="118" spans="1:7" s="48" customFormat="1" ht="13.95" customHeight="1" x14ac:dyDescent="0.3">
      <c r="A118" s="23" t="s">
        <v>155</v>
      </c>
      <c r="B118" s="24">
        <v>150</v>
      </c>
      <c r="C118" s="25">
        <v>43404</v>
      </c>
      <c r="D118" s="28" t="s">
        <v>14</v>
      </c>
      <c r="E118" s="27" t="s">
        <v>157</v>
      </c>
      <c r="F118" s="47"/>
      <c r="G118" s="47"/>
    </row>
    <row r="119" spans="1:7" s="48" customFormat="1" ht="13.95" customHeight="1" x14ac:dyDescent="0.3">
      <c r="A119" s="23" t="s">
        <v>158</v>
      </c>
      <c r="B119" s="24">
        <v>2200</v>
      </c>
      <c r="C119" s="25">
        <v>43404</v>
      </c>
      <c r="D119" s="28" t="s">
        <v>14</v>
      </c>
      <c r="E119" s="27" t="s">
        <v>159</v>
      </c>
      <c r="F119" s="47"/>
      <c r="G119" s="47"/>
    </row>
    <row r="120" spans="1:7" ht="13.95" customHeight="1" x14ac:dyDescent="0.3">
      <c r="A120" s="98" t="s">
        <v>160</v>
      </c>
      <c r="B120" s="77">
        <f>SUM(B7,B20,B32,B68,B90,B102,B105,B107,B109,B115)</f>
        <v>264141.87</v>
      </c>
      <c r="C120" s="82"/>
      <c r="D120" s="81"/>
      <c r="E120" s="99"/>
      <c r="F120" s="21"/>
    </row>
    <row r="121" spans="1:7" ht="13.95" customHeight="1" x14ac:dyDescent="0.3">
      <c r="A121" s="102"/>
      <c r="B121" s="88"/>
      <c r="C121" s="89"/>
      <c r="D121" s="87"/>
      <c r="E121" s="103"/>
      <c r="F121" s="21"/>
    </row>
    <row r="122" spans="1:7" ht="13.95" customHeight="1" x14ac:dyDescent="0.3">
      <c r="A122" s="98" t="s">
        <v>161</v>
      </c>
      <c r="B122" s="77">
        <f>B123</f>
        <v>283000</v>
      </c>
      <c r="C122" s="82"/>
      <c r="D122" s="81"/>
      <c r="E122" s="99"/>
      <c r="F122" s="21"/>
    </row>
    <row r="123" spans="1:7" ht="13.95" customHeight="1" x14ac:dyDescent="0.3">
      <c r="A123" s="49" t="s">
        <v>162</v>
      </c>
      <c r="B123" s="50">
        <v>283000</v>
      </c>
      <c r="C123" s="51">
        <v>43376</v>
      </c>
      <c r="D123" s="52" t="s">
        <v>14</v>
      </c>
      <c r="E123" s="53" t="s">
        <v>163</v>
      </c>
      <c r="F123" s="21"/>
      <c r="G123" s="47"/>
    </row>
    <row r="124" spans="1:7" ht="13.95" customHeight="1" x14ac:dyDescent="0.3">
      <c r="A124" s="49"/>
      <c r="B124" s="54"/>
      <c r="C124" s="51"/>
      <c r="D124" s="52"/>
      <c r="E124" s="53"/>
      <c r="F124" s="21"/>
    </row>
    <row r="125" spans="1:7" ht="13.95" customHeight="1" x14ac:dyDescent="0.3">
      <c r="A125" s="98" t="s">
        <v>164</v>
      </c>
      <c r="B125" s="77">
        <f>SUM(B126:B128)</f>
        <v>11236.35</v>
      </c>
      <c r="C125" s="82"/>
      <c r="D125" s="81"/>
      <c r="E125" s="99"/>
      <c r="F125" s="21"/>
    </row>
    <row r="126" spans="1:7" ht="13.95" customHeight="1" x14ac:dyDescent="0.3">
      <c r="A126" s="49" t="s">
        <v>165</v>
      </c>
      <c r="B126" s="54">
        <v>57.09</v>
      </c>
      <c r="C126" s="51">
        <v>43404</v>
      </c>
      <c r="D126" s="52" t="s">
        <v>166</v>
      </c>
      <c r="E126" s="53" t="s">
        <v>167</v>
      </c>
      <c r="F126" s="21"/>
    </row>
    <row r="127" spans="1:7" ht="13.95" customHeight="1" x14ac:dyDescent="0.3">
      <c r="A127" s="104" t="s">
        <v>121</v>
      </c>
      <c r="B127" s="54">
        <v>10884.06</v>
      </c>
      <c r="C127" s="51">
        <v>43404</v>
      </c>
      <c r="D127" s="52" t="s">
        <v>166</v>
      </c>
      <c r="E127" s="53" t="s">
        <v>168</v>
      </c>
      <c r="F127" s="21"/>
    </row>
    <row r="128" spans="1:7" ht="13.95" customHeight="1" x14ac:dyDescent="0.3">
      <c r="A128" s="104" t="s">
        <v>144</v>
      </c>
      <c r="B128" s="50">
        <v>295.2</v>
      </c>
      <c r="C128" s="51">
        <v>43404</v>
      </c>
      <c r="D128" s="52" t="s">
        <v>166</v>
      </c>
      <c r="E128" s="53" t="s">
        <v>168</v>
      </c>
      <c r="F128" s="21"/>
    </row>
    <row r="129" spans="1:5" ht="13.95" customHeight="1" thickBot="1" x14ac:dyDescent="0.35">
      <c r="A129" s="105" t="s">
        <v>169</v>
      </c>
      <c r="B129" s="106">
        <f>B122-B120+B125</f>
        <v>30094.480000000003</v>
      </c>
      <c r="C129" s="55">
        <v>43404</v>
      </c>
      <c r="D129" s="107"/>
      <c r="E129" s="108"/>
    </row>
    <row r="130" spans="1:5" ht="13.95" customHeight="1" x14ac:dyDescent="0.3">
      <c r="A130" s="60"/>
      <c r="B130" s="73"/>
      <c r="C130" s="74"/>
      <c r="D130" s="75"/>
      <c r="E130" s="59"/>
    </row>
    <row r="131" spans="1:5" ht="13.95" customHeight="1" x14ac:dyDescent="0.3">
      <c r="A131" s="11" t="s">
        <v>170</v>
      </c>
      <c r="B131" s="56"/>
      <c r="C131" s="57"/>
      <c r="D131" s="58"/>
      <c r="E131" s="59"/>
    </row>
    <row r="132" spans="1:5" ht="13.95" customHeight="1" x14ac:dyDescent="0.3">
      <c r="A132" s="60"/>
      <c r="B132" s="56"/>
      <c r="C132" s="57"/>
      <c r="D132" s="58"/>
      <c r="E132" s="59"/>
    </row>
    <row r="133" spans="1:5" ht="13.95" customHeight="1" x14ac:dyDescent="0.3">
      <c r="A133" s="61" t="s">
        <v>171</v>
      </c>
      <c r="B133" s="62"/>
      <c r="C133" s="62"/>
      <c r="D133" s="62"/>
      <c r="E133" s="63"/>
    </row>
    <row r="134" spans="1:5" ht="13.95" customHeight="1" x14ac:dyDescent="0.3">
      <c r="A134" s="64" t="s">
        <v>172</v>
      </c>
      <c r="B134" s="65"/>
      <c r="C134" s="65"/>
      <c r="D134" s="65"/>
      <c r="E134" s="66"/>
    </row>
    <row r="135" spans="1:5" ht="13.95" customHeight="1" thickBot="1" x14ac:dyDescent="0.35">
      <c r="A135" s="67" t="s">
        <v>173</v>
      </c>
      <c r="B135" s="68"/>
      <c r="C135" s="68"/>
      <c r="D135" s="68"/>
      <c r="E135" s="69"/>
    </row>
  </sheetData>
  <mergeCells count="4">
    <mergeCell ref="A4:E4"/>
    <mergeCell ref="A133:E133"/>
    <mergeCell ref="A134:E134"/>
    <mergeCell ref="A135:E135"/>
  </mergeCells>
  <pageMargins left="0.511811024" right="0.511811024" top="0.78740157499999996" bottom="0.78740157499999996" header="0.31496062000000002" footer="0.31496062000000002"/>
  <pageSetup paperSize="9" scale="8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2023-02-02T21:01:01Z</cp:lastPrinted>
  <dcterms:created xsi:type="dcterms:W3CDTF">2023-02-02T20:59:39Z</dcterms:created>
  <dcterms:modified xsi:type="dcterms:W3CDTF">2023-02-02T21:01:43Z</dcterms:modified>
</cp:coreProperties>
</file>