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2AD9AD62-66EB-47DE-905B-603B7F253129}" xr6:coauthVersionLast="47" xr6:coauthVersionMax="47" xr10:uidLastSave="{00000000-0000-0000-0000-000000000000}"/>
  <bookViews>
    <workbookView xWindow="-108" yWindow="-108" windowWidth="23256" windowHeight="12576" xr2:uid="{F21C0F5F-0704-4E31-AC2E-828590F67006}"/>
  </bookViews>
  <sheets>
    <sheet name="Planilha1" sheetId="1" r:id="rId1"/>
  </sheets>
  <externalReferences>
    <externalReference r:id="rId2"/>
  </externalReferences>
  <definedNames>
    <definedName name="_xlnm.Print_Area" localSheetId="0">Planilha1!$A$1:$E$180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3" i="1" l="1"/>
  <c r="B172" i="1" s="1"/>
  <c r="B168" i="1"/>
  <c r="B163" i="1"/>
  <c r="B156" i="1"/>
  <c r="B144" i="1"/>
  <c r="B141" i="1"/>
  <c r="B138" i="1"/>
  <c r="B135" i="1"/>
  <c r="B131" i="1"/>
  <c r="B118" i="1" s="1"/>
  <c r="B125" i="1"/>
  <c r="B122" i="1"/>
  <c r="B119" i="1"/>
  <c r="B113" i="1"/>
  <c r="B107" i="1"/>
  <c r="B106" i="1" s="1"/>
  <c r="B103" i="1"/>
  <c r="B99" i="1"/>
  <c r="B94" i="1"/>
  <c r="B91" i="1"/>
  <c r="B88" i="1"/>
  <c r="B82" i="1"/>
  <c r="B69" i="1"/>
  <c r="B65" i="1"/>
  <c r="B60" i="1"/>
  <c r="B57" i="1"/>
  <c r="B42" i="1" s="1"/>
  <c r="B43" i="1"/>
  <c r="B35" i="1"/>
  <c r="B18" i="1"/>
  <c r="B8" i="1"/>
  <c r="B64" i="1" l="1"/>
  <c r="B7" i="1"/>
  <c r="B161" i="1" l="1"/>
  <c r="B175" i="1" s="1"/>
</calcChain>
</file>

<file path=xl/sharedStrings.xml><?xml version="1.0" encoding="utf-8"?>
<sst xmlns="http://schemas.openxmlformats.org/spreadsheetml/2006/main" count="284" uniqueCount="186">
  <si>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</si>
  <si>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</si>
  <si>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SETEMBRO/2021</t>
  </si>
  <si>
    <t>ITENS DE DESPESAS - SETEMBRO/2021</t>
  </si>
  <si>
    <t>R$ VALORES</t>
  </si>
  <si>
    <t>DATA  PGT</t>
  </si>
  <si>
    <t>OPERAÇÃO</t>
  </si>
  <si>
    <t>DETALHES</t>
  </si>
  <si>
    <t>1. Pessoal</t>
  </si>
  <si>
    <t>1.1. Salários (CLT)</t>
  </si>
  <si>
    <t>FOLHA AGOSTO/2021</t>
  </si>
  <si>
    <t xml:space="preserve">LICENÇA MATERNIDADE ANA ELISA MATIOLI </t>
  </si>
  <si>
    <t>RESCISÃO ATOS AUGUSTO GONÇALVES MELO</t>
  </si>
  <si>
    <t>TED</t>
  </si>
  <si>
    <t>FÉRIAS FRANCISCA KATIA BEZERRA DE ARAUJO FIGUEIREDO</t>
  </si>
  <si>
    <t>FÉRIAS JOSE EVANGELISTA MARTINS</t>
  </si>
  <si>
    <t>FÉRIAS MARCOS ANTONIO VIEIRA BONÇALVES</t>
  </si>
  <si>
    <t>FÉRIAS MARIVANE GOMES DE ALMEIDA</t>
  </si>
  <si>
    <t xml:space="preserve">FÉRIAS RIVELINO TOMAZ TEIXEIRA </t>
  </si>
  <si>
    <t>1.2. Outras Formas de Contratação</t>
  </si>
  <si>
    <t>PEDATELLA NUTRIÇAO EIRELI</t>
  </si>
  <si>
    <t>TRANSF</t>
  </si>
  <si>
    <t>NFSE 026</t>
  </si>
  <si>
    <t>NATANAEL MARTINS COELHO E CIA LTDA ME</t>
  </si>
  <si>
    <t>NFSE 1563</t>
  </si>
  <si>
    <t>NFSE 1562</t>
  </si>
  <si>
    <t>MAYSA NUNES CARVALHO</t>
  </si>
  <si>
    <t>NFSE 052</t>
  </si>
  <si>
    <t>GUARNIÇÃO MEDICINA PREVENTIVA LTDA</t>
  </si>
  <si>
    <t>NFSE 137</t>
  </si>
  <si>
    <t>JGS CIRQUEIRA MEDICAL SERVICE LTDA</t>
  </si>
  <si>
    <t>NFSE 038</t>
  </si>
  <si>
    <t>FAMA ASSISTENCIA MEDICA</t>
  </si>
  <si>
    <t>NFSE 494</t>
  </si>
  <si>
    <t>ANDRADE VILELA E SANTOS VILELA LTDA - CARDIO VIDA SMA</t>
  </si>
  <si>
    <t>NFSE 151</t>
  </si>
  <si>
    <t>TONY DO LAGO E SILVA ME</t>
  </si>
  <si>
    <t>NFSE 096</t>
  </si>
  <si>
    <t>LUCIMED ASSISTENCIA MEDICA EIRELI</t>
  </si>
  <si>
    <t>NFSE 176</t>
  </si>
  <si>
    <t>M ESPINDOLA ARRUDA</t>
  </si>
  <si>
    <t>NFSE 008</t>
  </si>
  <si>
    <t>PRO-SAÚDE SERVIÇOS MÉDICOS</t>
  </si>
  <si>
    <t>NFSE 175</t>
  </si>
  <si>
    <t>NFSE 098</t>
  </si>
  <si>
    <t>LIMA E FARIA LTDA ME</t>
  </si>
  <si>
    <t>NFSE 827</t>
  </si>
  <si>
    <t>1.3. Encargos/Benefícios</t>
  </si>
  <si>
    <t>GPS S FL 08/2021</t>
  </si>
  <si>
    <t>GUIA</t>
  </si>
  <si>
    <t>PIS S FL 08/2021</t>
  </si>
  <si>
    <t>DARF</t>
  </si>
  <si>
    <t>IRRF S FL 08/2021</t>
  </si>
  <si>
    <t>FGTS S FL 08/2021</t>
  </si>
  <si>
    <t>2. Mat/Med</t>
  </si>
  <si>
    <t>2.1. Medicamentos</t>
  </si>
  <si>
    <t>CA HOSPITALAR EIRELI</t>
  </si>
  <si>
    <t>NF 29555</t>
  </si>
  <si>
    <t>ELLO DISTRIBUIÇAO LTDA</t>
  </si>
  <si>
    <t>NF 33884</t>
  </si>
  <si>
    <t>NF 29750</t>
  </si>
  <si>
    <t>NF 30018</t>
  </si>
  <si>
    <t>NF 34063</t>
  </si>
  <si>
    <t>GLOBO REAGENTES</t>
  </si>
  <si>
    <t>NF 9988</t>
  </si>
  <si>
    <t>LABORTRONICA SERVIÇOS E COMERCIO LTDA</t>
  </si>
  <si>
    <t>NF 8896</t>
  </si>
  <si>
    <t>NF 30457</t>
  </si>
  <si>
    <t>REMORA HOSPITALAR</t>
  </si>
  <si>
    <t>NF 2262</t>
  </si>
  <si>
    <t>TIRADENTES MEDICO HOSPITALAR LTDA</t>
  </si>
  <si>
    <t>NF 119812</t>
  </si>
  <si>
    <t>NF 10000</t>
  </si>
  <si>
    <t>2.2. Materais Hospitalares</t>
  </si>
  <si>
    <t>NOVO TOQUE INDUSTRIA E COMERCIO LTDA</t>
  </si>
  <si>
    <t>2.3 Gases Medicinais</t>
  </si>
  <si>
    <t>MERCADAO DOS PARAFUSOS SMA LTDA</t>
  </si>
  <si>
    <t>NF 454 ( PARC 2X5)</t>
  </si>
  <si>
    <t>3. Materais Diversos</t>
  </si>
  <si>
    <t>3.1. Materiais de Higienização</t>
  </si>
  <si>
    <t>ALDELICIA LOPES CHAVES - MERCEARIA PREÇO BAIXO</t>
  </si>
  <si>
    <t>NF 856</t>
  </si>
  <si>
    <t>,</t>
  </si>
  <si>
    <t>3.2. Materiais / Gêneros Alimentícios</t>
  </si>
  <si>
    <t xml:space="preserve">LEIDIANNY DE OLIVEIRA MORAES ABREU EIRELI </t>
  </si>
  <si>
    <t>NF 074</t>
  </si>
  <si>
    <t>NF 849</t>
  </si>
  <si>
    <t xml:space="preserve">NF </t>
  </si>
  <si>
    <t>NF 075</t>
  </si>
  <si>
    <t>NF 077</t>
  </si>
  <si>
    <t>NF 855</t>
  </si>
  <si>
    <t>ROGERIO DOS SANTOS ROQUE ME</t>
  </si>
  <si>
    <t>NF 847</t>
  </si>
  <si>
    <t>NF 840</t>
  </si>
  <si>
    <t>NF 81</t>
  </si>
  <si>
    <t>NF 080</t>
  </si>
  <si>
    <t>3.3. Material Expediente</t>
  </si>
  <si>
    <t>GRAFICA ROCHA LTDA</t>
  </si>
  <si>
    <t>BOLETO</t>
  </si>
  <si>
    <t>NF 6926</t>
  </si>
  <si>
    <t>PAPELARIA UNIVERSO EIRELI EPP</t>
  </si>
  <si>
    <t>NF 35568</t>
  </si>
  <si>
    <t>VALDIR DOMINGOS DA SILVA ME</t>
  </si>
  <si>
    <t>3.4. Material Divulgação</t>
  </si>
  <si>
    <t>3.5. Material Permanente</t>
  </si>
  <si>
    <t>MARMORARIA VENEZA EIRELI ME</t>
  </si>
  <si>
    <t>3.6. Combustível</t>
  </si>
  <si>
    <t xml:space="preserve">COMERCIAL DE DERIVADOS DE PETROLEO JOTAS LTDA </t>
  </si>
  <si>
    <t>NF 9008</t>
  </si>
  <si>
    <t>COMERCIAL DE DERIVADOS DE PETROLEO JOTTAS LTDA SMA</t>
  </si>
  <si>
    <t>NF 29919</t>
  </si>
  <si>
    <t>CAMPOS E BRAGATO LTDA</t>
  </si>
  <si>
    <t>NF 35815</t>
  </si>
  <si>
    <t>3.7. GLP</t>
  </si>
  <si>
    <t>SMA REVENDEDORA DE GAS LTDA</t>
  </si>
  <si>
    <t>NF'S 554 / 556 / 516 / 555</t>
  </si>
  <si>
    <t>3.8. Material de Lavanderia</t>
  </si>
  <si>
    <t>LMA COMERCIO E SERVIÇOS EIRELI ME</t>
  </si>
  <si>
    <t>4. Manutenção</t>
  </si>
  <si>
    <t>4.1. Materiais de Manutenção</t>
  </si>
  <si>
    <t>FURUYA MATERIAIS P CONSTRUÇAO LTDA</t>
  </si>
  <si>
    <t>NF 41543</t>
  </si>
  <si>
    <t>GIULIANO DIAS LIMA ME</t>
  </si>
  <si>
    <t>MC AUTO CENTER LTDA</t>
  </si>
  <si>
    <t>LAURIENE LILIAN DA CUNHA EIRELI ME - AUTO PEÇAS SÃO LUCAS</t>
  </si>
  <si>
    <t>4.2. Serviços de Manutenção</t>
  </si>
  <si>
    <t>T9 AR CONDICIONADO AUTOMOTIVO EIRELI</t>
  </si>
  <si>
    <t>NFSE 126 PGTO PARCIAL</t>
  </si>
  <si>
    <t>FERNANDO HENRIQUE ALVESDE BRITO</t>
  </si>
  <si>
    <t>JOAQUIM FERREIRA DOS SANTOS ME</t>
  </si>
  <si>
    <t>5. Seguros / Impostos / Taxas</t>
  </si>
  <si>
    <t>5.1. Seguros (Imóvel e Automóvel)</t>
  </si>
  <si>
    <t>5.2. Taxas e Serviços de Cartório</t>
  </si>
  <si>
    <t>5.3. Taxas Impostos</t>
  </si>
  <si>
    <t>IR S NFSE COMP 08/21</t>
  </si>
  <si>
    <t>ISSQN COMP 08/2021</t>
  </si>
  <si>
    <t>CSRF S NFSE COMP 08/2021</t>
  </si>
  <si>
    <t>5.4. Taxas Bancárias</t>
  </si>
  <si>
    <t>BANCO DO BRASIL DOC/TED ELETRÔNICO</t>
  </si>
  <si>
    <t>TARIFA PACOTES SERVIÇOS</t>
  </si>
  <si>
    <t>TAXA DE EXTRATO IMPRESSO</t>
  </si>
  <si>
    <t>6. Telefonia</t>
  </si>
  <si>
    <t>TELEFONE OI</t>
  </si>
  <si>
    <t>FATURAS</t>
  </si>
  <si>
    <t>7. Água</t>
  </si>
  <si>
    <t>8. Energia Elétrica</t>
  </si>
  <si>
    <t>PARCELAMENTO ENEL 3X12</t>
  </si>
  <si>
    <t>FATURA</t>
  </si>
  <si>
    <t>9. Prestação de Serviços Terceiros</t>
  </si>
  <si>
    <t>ALLEN DANIEL SOUZA HOLANDA</t>
  </si>
  <si>
    <t>NFSE 005</t>
  </si>
  <si>
    <t>PRO ATIVA CURSOS E RECURSOS HUMANOS LTDA</t>
  </si>
  <si>
    <t>NFSE 057</t>
  </si>
  <si>
    <t>ADM SERVIÇOS E CONSULTORIA LTDA</t>
  </si>
  <si>
    <t>MJS GONÇALVES CONTABILIDADE EMPRESARIAL</t>
  </si>
  <si>
    <t>NFSE 236 PARCIAL</t>
  </si>
  <si>
    <t>NFSE 233</t>
  </si>
  <si>
    <t>LOCALIZA RENT A CAR S/A</t>
  </si>
  <si>
    <t>S&amp;G INDUSTRIAL E SOLUÇOES EIRELI</t>
  </si>
  <si>
    <t>NFSE 17776</t>
  </si>
  <si>
    <t>NFSE 17331</t>
  </si>
  <si>
    <t>PROGRAMA NACIONAL DE CONTROLE DE QUALIDADE</t>
  </si>
  <si>
    <t>NFSE 617271</t>
  </si>
  <si>
    <t xml:space="preserve">RAD MED ASSESSORIA LTDA </t>
  </si>
  <si>
    <t>NFSE 652  (PARC 1X2)</t>
  </si>
  <si>
    <t>10. Informática</t>
  </si>
  <si>
    <t>SD DE MEDEIROS E CIA LTDA ME</t>
  </si>
  <si>
    <t>NFSE 47257</t>
  </si>
  <si>
    <t>ATILA BARU SISTEMAS LTDA</t>
  </si>
  <si>
    <t>NFSE 15494</t>
  </si>
  <si>
    <t>HIGHTECH INFORMATICA INDUSTRIA E COMERCIO EIRELI</t>
  </si>
  <si>
    <t>NF 196074</t>
  </si>
  <si>
    <t>11. TOTAL GLOBAL</t>
  </si>
  <si>
    <t>TOTAL DO REPASSE</t>
  </si>
  <si>
    <t>3º PARC REF  JUL2021(34º REPASSE)</t>
  </si>
  <si>
    <t>TED - 104 0794 11433328000118 FMS SMA</t>
  </si>
  <si>
    <t>1º PARC REF  AGO2021(35º REPASSE)</t>
  </si>
  <si>
    <t>2º PARC REF  AGO2021(35º REPASSE)</t>
  </si>
  <si>
    <t>12. CRÉDITO - ESTORNO</t>
  </si>
  <si>
    <t>12. SALDO DO MÊS ANTERIOR</t>
  </si>
  <si>
    <t>SALDO CONTA</t>
  </si>
  <si>
    <t>SALDO EM CONTA</t>
  </si>
  <si>
    <t>GOIÂNIA (GO),  31 SETEMBRO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</si>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</sst>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4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/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43" fontId="2" fillId="0" borderId="11" xfId="1" applyFont="1" applyFill="1" applyBorder="1" applyAlignment="1">
      <alignment vertical="top"/>
    </xf>
    <xf numFmtId="4" fontId="2" fillId="0" borderId="11" xfId="0" applyNumberFormat="1" applyFont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5">
          <cell r="B175">
            <v>12785.659999999916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5189-FF2D-4E62-9AF8-91A8B1577117}">
  <dimension ref="A1:G182"/>
  <sheetViews>
    <sheetView tabSelected="1" topLeftCell="A121" zoomScaleNormal="100" workbookViewId="0">
      <selection activeCell="G148" sqref="G148"/>
    </sheetView>
  </sheetViews>
  <sheetFormatPr defaultColWidth="8.6640625" defaultRowHeight="13.8" x14ac:dyDescent="0.3"/>
  <cols>
    <col min="1" max="1" width="50.44140625" style="6" bestFit="1" customWidth="1"/>
    <col min="2" max="2" width="13.6640625" style="8" bestFit="1" customWidth="1"/>
    <col min="3" max="3" width="13" style="9" customWidth="1"/>
    <col min="4" max="4" width="15.6640625" style="10" customWidth="1"/>
    <col min="5" max="5" width="35.5546875" style="6" customWidth="1"/>
    <col min="6" max="6" width="8.6640625" style="6"/>
    <col min="7" max="7" width="21.44140625" style="6" customWidth="1"/>
    <col min="8" max="8" width="10" style="6" customWidth="1"/>
    <col min="9" max="16384" width="8.6640625" style="6"/>
  </cols>
  <sheetData>
    <row r="1" spans="1:7" ht="13.95" customHeight="1" x14ac:dyDescent="0.3">
      <c r="A1" s="1" t="s">
        <v>0</v>
      </c>
      <c r="B1" s="2"/>
      <c r="C1" s="3"/>
      <c r="D1" s="4"/>
      <c r="E1" s="5"/>
      <c r="G1" s="13"/>
    </row>
    <row r="2" spans="1:7" ht="13.95" customHeight="1" x14ac:dyDescent="0.3">
      <c r="A2" s="7" t="s">
        <v>1</v>
      </c>
      <c r="E2" s="11"/>
      <c r="G2" s="13"/>
    </row>
    <row r="3" spans="1:7" ht="13.95" customHeight="1" x14ac:dyDescent="0.3">
      <c r="A3" s="7"/>
      <c r="E3" s="11"/>
      <c r="G3" s="13"/>
    </row>
    <row r="4" spans="1:7" ht="13.95" customHeight="1" x14ac:dyDescent="0.3">
      <c r="A4" s="14" t="s">
        <v>2</v>
      </c>
      <c r="B4" s="15"/>
      <c r="C4" s="15"/>
      <c r="D4" s="15"/>
      <c r="E4" s="16"/>
      <c r="G4" s="13"/>
    </row>
    <row r="5" spans="1:7" ht="13.95" customHeight="1" thickBot="1" x14ac:dyDescent="0.35">
      <c r="A5" s="7"/>
      <c r="B5" s="73"/>
      <c r="C5" s="74"/>
      <c r="D5" s="75"/>
      <c r="E5" s="11"/>
      <c r="G5" s="13"/>
    </row>
    <row r="6" spans="1:7" ht="13.95" customHeight="1" x14ac:dyDescent="0.3">
      <c r="A6" s="109" t="s">
        <v>3</v>
      </c>
      <c r="B6" s="110" t="s">
        <v>4</v>
      </c>
      <c r="C6" s="111" t="s">
        <v>5</v>
      </c>
      <c r="D6" s="112" t="s">
        <v>6</v>
      </c>
      <c r="E6" s="113" t="s">
        <v>7</v>
      </c>
      <c r="G6" s="13"/>
    </row>
    <row r="7" spans="1:7" ht="13.95" customHeight="1" x14ac:dyDescent="0.3">
      <c r="A7" s="114" t="s">
        <v>8</v>
      </c>
      <c r="B7" s="81">
        <f>SUM(B8,B18,B35)</f>
        <v>339849.45</v>
      </c>
      <c r="C7" s="80"/>
      <c r="D7" s="82"/>
      <c r="E7" s="115"/>
      <c r="G7" s="13"/>
    </row>
    <row r="8" spans="1:7" ht="13.95" customHeight="1" x14ac:dyDescent="0.3">
      <c r="A8" s="116" t="s">
        <v>9</v>
      </c>
      <c r="B8" s="83">
        <f>SUM(B9:B17)</f>
        <v>129278.95000000001</v>
      </c>
      <c r="C8" s="84"/>
      <c r="D8" s="85"/>
      <c r="E8" s="117"/>
      <c r="G8" s="13"/>
    </row>
    <row r="9" spans="1:7" ht="13.95" customHeight="1" x14ac:dyDescent="0.3">
      <c r="A9" s="17" t="s">
        <v>10</v>
      </c>
      <c r="B9" s="18">
        <v>112510.84</v>
      </c>
      <c r="C9" s="19"/>
      <c r="D9" s="37"/>
      <c r="E9" s="20"/>
      <c r="G9" s="13"/>
    </row>
    <row r="10" spans="1:7" ht="13.95" customHeight="1" x14ac:dyDescent="0.3">
      <c r="A10" s="17" t="s">
        <v>11</v>
      </c>
      <c r="B10" s="18">
        <v>2367.83</v>
      </c>
      <c r="C10" s="19"/>
      <c r="D10" s="37"/>
      <c r="E10" s="20"/>
      <c r="G10" s="13"/>
    </row>
    <row r="11" spans="1:7" ht="13.95" customHeight="1" x14ac:dyDescent="0.3">
      <c r="A11" s="17" t="s">
        <v>12</v>
      </c>
      <c r="B11" s="18">
        <v>1693.49</v>
      </c>
      <c r="C11" s="19">
        <v>44454</v>
      </c>
      <c r="D11" s="37" t="s">
        <v>13</v>
      </c>
      <c r="E11" s="20"/>
      <c r="G11" s="13"/>
    </row>
    <row r="12" spans="1:7" ht="13.95" customHeight="1" x14ac:dyDescent="0.3">
      <c r="A12" s="17" t="s">
        <v>14</v>
      </c>
      <c r="B12" s="18">
        <v>2128.31</v>
      </c>
      <c r="C12" s="19">
        <v>44454</v>
      </c>
      <c r="D12" s="37" t="s">
        <v>13</v>
      </c>
      <c r="E12" s="20"/>
      <c r="G12" s="13"/>
    </row>
    <row r="13" spans="1:7" ht="13.95" customHeight="1" x14ac:dyDescent="0.3">
      <c r="A13" s="17" t="s">
        <v>15</v>
      </c>
      <c r="B13" s="18">
        <v>1655.96</v>
      </c>
      <c r="C13" s="19">
        <v>44454</v>
      </c>
      <c r="D13" s="37" t="s">
        <v>13</v>
      </c>
      <c r="E13" s="20"/>
      <c r="G13" s="13"/>
    </row>
    <row r="14" spans="1:7" ht="12.75" customHeight="1" x14ac:dyDescent="0.3">
      <c r="A14" s="17" t="s">
        <v>16</v>
      </c>
      <c r="B14" s="18">
        <v>4593.4799999999996</v>
      </c>
      <c r="C14" s="19">
        <v>44454</v>
      </c>
      <c r="D14" s="37" t="s">
        <v>13</v>
      </c>
      <c r="E14" s="20"/>
      <c r="G14" s="13"/>
    </row>
    <row r="15" spans="1:7" ht="12.75" customHeight="1" x14ac:dyDescent="0.3">
      <c r="A15" s="17" t="s">
        <v>17</v>
      </c>
      <c r="B15" s="18">
        <v>2161.0700000000002</v>
      </c>
      <c r="C15" s="19">
        <v>44454</v>
      </c>
      <c r="D15" s="37" t="s">
        <v>13</v>
      </c>
      <c r="E15" s="20"/>
      <c r="G15" s="13"/>
    </row>
    <row r="16" spans="1:7" ht="12.75" customHeight="1" x14ac:dyDescent="0.3">
      <c r="A16" s="17" t="s">
        <v>18</v>
      </c>
      <c r="B16" s="18">
        <v>2167.9699999999998</v>
      </c>
      <c r="C16" s="19">
        <v>44454</v>
      </c>
      <c r="D16" s="37" t="s">
        <v>13</v>
      </c>
      <c r="E16" s="20"/>
      <c r="G16" s="13"/>
    </row>
    <row r="17" spans="1:7" ht="13.95" customHeight="1" x14ac:dyDescent="0.3">
      <c r="A17" s="17"/>
      <c r="B17" s="86"/>
      <c r="C17" s="19"/>
      <c r="D17" s="37"/>
      <c r="E17" s="20"/>
      <c r="G17" s="13"/>
    </row>
    <row r="18" spans="1:7" ht="13.95" customHeight="1" x14ac:dyDescent="0.3">
      <c r="A18" s="118" t="s">
        <v>19</v>
      </c>
      <c r="B18" s="83">
        <f>SUM(B19:B34)</f>
        <v>148707.07999999999</v>
      </c>
      <c r="C18" s="88"/>
      <c r="D18" s="87"/>
      <c r="E18" s="119"/>
      <c r="G18" s="13"/>
    </row>
    <row r="19" spans="1:7" ht="13.95" customHeight="1" x14ac:dyDescent="0.3">
      <c r="A19" s="59" t="s">
        <v>20</v>
      </c>
      <c r="B19" s="22">
        <v>3037.69</v>
      </c>
      <c r="C19" s="23">
        <v>44459</v>
      </c>
      <c r="D19" s="51" t="s">
        <v>21</v>
      </c>
      <c r="E19" s="52" t="s">
        <v>22</v>
      </c>
      <c r="G19" s="13"/>
    </row>
    <row r="20" spans="1:7" ht="13.95" customHeight="1" x14ac:dyDescent="0.3">
      <c r="A20" s="59" t="s">
        <v>23</v>
      </c>
      <c r="B20" s="22">
        <v>635.95000000000005</v>
      </c>
      <c r="C20" s="23">
        <v>44459</v>
      </c>
      <c r="D20" s="51" t="s">
        <v>21</v>
      </c>
      <c r="E20" s="52" t="s">
        <v>24</v>
      </c>
      <c r="G20" s="13"/>
    </row>
    <row r="21" spans="1:7" ht="13.95" customHeight="1" x14ac:dyDescent="0.3">
      <c r="A21" s="59" t="s">
        <v>23</v>
      </c>
      <c r="B21" s="22">
        <v>4378.97</v>
      </c>
      <c r="C21" s="23">
        <v>44459</v>
      </c>
      <c r="D21" s="51" t="s">
        <v>21</v>
      </c>
      <c r="E21" s="52" t="s">
        <v>25</v>
      </c>
      <c r="G21" s="13"/>
    </row>
    <row r="22" spans="1:7" ht="13.95" customHeight="1" x14ac:dyDescent="0.3">
      <c r="A22" s="21" t="s">
        <v>26</v>
      </c>
      <c r="B22" s="22">
        <v>1000</v>
      </c>
      <c r="C22" s="23">
        <v>44459</v>
      </c>
      <c r="D22" s="51" t="s">
        <v>13</v>
      </c>
      <c r="E22" s="52" t="s">
        <v>27</v>
      </c>
      <c r="G22" s="13"/>
    </row>
    <row r="23" spans="1:7" ht="13.95" customHeight="1" x14ac:dyDescent="0.3">
      <c r="A23" s="21" t="s">
        <v>28</v>
      </c>
      <c r="B23" s="22">
        <v>7789.55</v>
      </c>
      <c r="C23" s="23">
        <v>44459</v>
      </c>
      <c r="D23" s="51" t="s">
        <v>13</v>
      </c>
      <c r="E23" s="52" t="s">
        <v>29</v>
      </c>
      <c r="G23" s="13"/>
    </row>
    <row r="24" spans="1:7" ht="13.95" customHeight="1" x14ac:dyDescent="0.3">
      <c r="A24" s="21" t="s">
        <v>30</v>
      </c>
      <c r="B24" s="22">
        <v>18624</v>
      </c>
      <c r="C24" s="23">
        <v>44459</v>
      </c>
      <c r="D24" s="51" t="s">
        <v>13</v>
      </c>
      <c r="E24" s="52" t="s">
        <v>31</v>
      </c>
      <c r="G24" s="13"/>
    </row>
    <row r="25" spans="1:7" ht="13.95" customHeight="1" x14ac:dyDescent="0.3">
      <c r="A25" s="21" t="s">
        <v>32</v>
      </c>
      <c r="B25" s="22">
        <v>5818.7</v>
      </c>
      <c r="C25" s="23">
        <v>44459</v>
      </c>
      <c r="D25" s="51" t="s">
        <v>13</v>
      </c>
      <c r="E25" s="52" t="s">
        <v>33</v>
      </c>
      <c r="G25" s="13"/>
    </row>
    <row r="26" spans="1:7" ht="13.95" customHeight="1" x14ac:dyDescent="0.3">
      <c r="A26" s="21" t="s">
        <v>34</v>
      </c>
      <c r="B26" s="22">
        <v>6797</v>
      </c>
      <c r="C26" s="23">
        <v>44459</v>
      </c>
      <c r="D26" s="51" t="s">
        <v>13</v>
      </c>
      <c r="E26" s="52" t="s">
        <v>35</v>
      </c>
      <c r="G26" s="13"/>
    </row>
    <row r="27" spans="1:7" ht="13.95" customHeight="1" x14ac:dyDescent="0.3">
      <c r="A27" s="59" t="s">
        <v>36</v>
      </c>
      <c r="B27" s="22">
        <v>10000</v>
      </c>
      <c r="C27" s="23">
        <v>44459</v>
      </c>
      <c r="D27" s="51" t="s">
        <v>13</v>
      </c>
      <c r="E27" s="52" t="s">
        <v>37</v>
      </c>
      <c r="G27" s="13"/>
    </row>
    <row r="28" spans="1:7" ht="13.95" customHeight="1" x14ac:dyDescent="0.3">
      <c r="A28" s="21" t="s">
        <v>38</v>
      </c>
      <c r="B28" s="22">
        <v>30387.51</v>
      </c>
      <c r="C28" s="23">
        <v>44459</v>
      </c>
      <c r="D28" s="51" t="s">
        <v>13</v>
      </c>
      <c r="E28" s="52" t="s">
        <v>39</v>
      </c>
      <c r="G28" s="13"/>
    </row>
    <row r="29" spans="1:7" ht="13.95" customHeight="1" x14ac:dyDescent="0.3">
      <c r="A29" s="21" t="s">
        <v>40</v>
      </c>
      <c r="B29" s="22">
        <v>3395</v>
      </c>
      <c r="C29" s="23">
        <v>44459</v>
      </c>
      <c r="D29" s="51" t="s">
        <v>13</v>
      </c>
      <c r="E29" s="52" t="s">
        <v>41</v>
      </c>
      <c r="G29" s="13"/>
    </row>
    <row r="30" spans="1:7" ht="13.95" customHeight="1" x14ac:dyDescent="0.3">
      <c r="A30" s="21" t="s">
        <v>42</v>
      </c>
      <c r="B30" s="22">
        <v>9854.25</v>
      </c>
      <c r="C30" s="23">
        <v>44461</v>
      </c>
      <c r="D30" s="51" t="s">
        <v>13</v>
      </c>
      <c r="E30" s="52" t="s">
        <v>39</v>
      </c>
      <c r="G30" s="13"/>
    </row>
    <row r="31" spans="1:7" ht="13.95" customHeight="1" x14ac:dyDescent="0.3">
      <c r="A31" s="21" t="s">
        <v>42</v>
      </c>
      <c r="B31" s="22">
        <v>32875.660000000003</v>
      </c>
      <c r="C31" s="23">
        <v>44461</v>
      </c>
      <c r="D31" s="51" t="s">
        <v>13</v>
      </c>
      <c r="E31" s="52" t="s">
        <v>43</v>
      </c>
      <c r="G31" s="13"/>
    </row>
    <row r="32" spans="1:7" ht="13.95" customHeight="1" x14ac:dyDescent="0.3">
      <c r="A32" s="59" t="s">
        <v>36</v>
      </c>
      <c r="B32" s="22">
        <v>10000</v>
      </c>
      <c r="C32" s="23">
        <v>44461</v>
      </c>
      <c r="D32" s="51" t="s">
        <v>13</v>
      </c>
      <c r="E32" s="52" t="s">
        <v>44</v>
      </c>
      <c r="G32" s="13"/>
    </row>
    <row r="33" spans="1:7" ht="13.95" customHeight="1" x14ac:dyDescent="0.3">
      <c r="A33" s="59" t="s">
        <v>45</v>
      </c>
      <c r="B33" s="22">
        <v>4112.8</v>
      </c>
      <c r="C33" s="23">
        <v>44462</v>
      </c>
      <c r="D33" s="51" t="s">
        <v>21</v>
      </c>
      <c r="E33" s="52" t="s">
        <v>46</v>
      </c>
      <c r="G33" s="13"/>
    </row>
    <row r="34" spans="1:7" ht="13.95" customHeight="1" x14ac:dyDescent="0.3">
      <c r="A34" s="21"/>
      <c r="B34" s="22"/>
      <c r="C34" s="23"/>
      <c r="D34" s="51"/>
      <c r="E34" s="52"/>
      <c r="G34" s="13"/>
    </row>
    <row r="35" spans="1:7" ht="13.95" customHeight="1" x14ac:dyDescent="0.3">
      <c r="A35" s="118" t="s">
        <v>47</v>
      </c>
      <c r="B35" s="83">
        <f>SUM(B36:B41)</f>
        <v>61863.42</v>
      </c>
      <c r="C35" s="88"/>
      <c r="D35" s="87"/>
      <c r="E35" s="119"/>
      <c r="G35" s="13"/>
    </row>
    <row r="36" spans="1:7" ht="13.95" customHeight="1" x14ac:dyDescent="0.3">
      <c r="A36" s="21" t="s">
        <v>48</v>
      </c>
      <c r="B36" s="89">
        <v>46257.31</v>
      </c>
      <c r="C36" s="23">
        <v>44459</v>
      </c>
      <c r="D36" s="51" t="s">
        <v>49</v>
      </c>
      <c r="E36" s="24"/>
      <c r="G36" s="13"/>
    </row>
    <row r="37" spans="1:7" ht="13.95" customHeight="1" x14ac:dyDescent="0.3">
      <c r="A37" s="21" t="s">
        <v>50</v>
      </c>
      <c r="B37" s="22">
        <v>1359.35</v>
      </c>
      <c r="C37" s="23">
        <v>44459</v>
      </c>
      <c r="D37" s="90" t="s">
        <v>51</v>
      </c>
      <c r="E37" s="24"/>
      <c r="G37" s="13"/>
    </row>
    <row r="38" spans="1:7" ht="13.95" customHeight="1" x14ac:dyDescent="0.3">
      <c r="A38" s="21" t="s">
        <v>52</v>
      </c>
      <c r="B38" s="22">
        <v>2773.84</v>
      </c>
      <c r="C38" s="23">
        <v>44459</v>
      </c>
      <c r="D38" s="90" t="s">
        <v>51</v>
      </c>
      <c r="E38" s="24"/>
      <c r="G38" s="13"/>
    </row>
    <row r="39" spans="1:7" ht="13.95" customHeight="1" x14ac:dyDescent="0.3">
      <c r="A39" s="21" t="s">
        <v>53</v>
      </c>
      <c r="B39" s="22">
        <v>11472.92</v>
      </c>
      <c r="C39" s="19">
        <v>44461</v>
      </c>
      <c r="D39" s="37" t="s">
        <v>49</v>
      </c>
      <c r="E39" s="24"/>
      <c r="G39" s="13"/>
    </row>
    <row r="40" spans="1:7" ht="13.95" customHeight="1" x14ac:dyDescent="0.3">
      <c r="A40" s="21"/>
      <c r="B40" s="22"/>
      <c r="C40" s="19"/>
      <c r="D40" s="37"/>
      <c r="E40" s="24"/>
      <c r="G40" s="13"/>
    </row>
    <row r="41" spans="1:7" ht="13.95" customHeight="1" x14ac:dyDescent="0.3">
      <c r="A41" s="21"/>
      <c r="B41" s="22"/>
      <c r="C41" s="19"/>
      <c r="D41" s="37"/>
      <c r="E41" s="20"/>
      <c r="G41" s="13"/>
    </row>
    <row r="42" spans="1:7" ht="13.95" customHeight="1" x14ac:dyDescent="0.3">
      <c r="A42" s="120" t="s">
        <v>54</v>
      </c>
      <c r="B42" s="81">
        <f>SUM(B43,B57,B60)</f>
        <v>61655.380000000005</v>
      </c>
      <c r="C42" s="92"/>
      <c r="D42" s="91"/>
      <c r="E42" s="121"/>
      <c r="G42" s="13"/>
    </row>
    <row r="43" spans="1:7" ht="13.95" customHeight="1" x14ac:dyDescent="0.3">
      <c r="A43" s="116" t="s">
        <v>55</v>
      </c>
      <c r="B43" s="83">
        <f>SUM(B44:B56)</f>
        <v>35530.380000000005</v>
      </c>
      <c r="C43" s="84"/>
      <c r="D43" s="85"/>
      <c r="E43" s="117"/>
      <c r="G43" s="13"/>
    </row>
    <row r="44" spans="1:7" ht="13.95" customHeight="1" x14ac:dyDescent="0.3">
      <c r="A44" s="42" t="s">
        <v>56</v>
      </c>
      <c r="B44" s="22">
        <v>6899.52</v>
      </c>
      <c r="C44" s="25">
        <v>44442</v>
      </c>
      <c r="D44" s="93" t="s">
        <v>21</v>
      </c>
      <c r="E44" s="27" t="s">
        <v>57</v>
      </c>
      <c r="G44" s="13"/>
    </row>
    <row r="45" spans="1:7" ht="13.95" customHeight="1" x14ac:dyDescent="0.3">
      <c r="A45" s="42" t="s">
        <v>58</v>
      </c>
      <c r="B45" s="22">
        <v>2864.8</v>
      </c>
      <c r="C45" s="25">
        <v>44448</v>
      </c>
      <c r="D45" s="93" t="s">
        <v>21</v>
      </c>
      <c r="E45" s="27" t="s">
        <v>59</v>
      </c>
      <c r="G45" s="13"/>
    </row>
    <row r="46" spans="1:7" ht="13.95" customHeight="1" x14ac:dyDescent="0.3">
      <c r="A46" s="42" t="s">
        <v>56</v>
      </c>
      <c r="B46" s="22">
        <v>1929.12</v>
      </c>
      <c r="C46" s="25">
        <v>44448</v>
      </c>
      <c r="D46" s="93" t="s">
        <v>21</v>
      </c>
      <c r="E46" s="27" t="s">
        <v>60</v>
      </c>
      <c r="G46" s="13"/>
    </row>
    <row r="47" spans="1:7" ht="13.95" customHeight="1" x14ac:dyDescent="0.3">
      <c r="A47" s="42" t="s">
        <v>56</v>
      </c>
      <c r="B47" s="22">
        <v>7238.77</v>
      </c>
      <c r="C47" s="25">
        <v>44454</v>
      </c>
      <c r="D47" s="26" t="s">
        <v>21</v>
      </c>
      <c r="E47" s="27" t="s">
        <v>61</v>
      </c>
      <c r="G47" s="13"/>
    </row>
    <row r="48" spans="1:7" ht="13.95" customHeight="1" x14ac:dyDescent="0.3">
      <c r="A48" s="42" t="s">
        <v>58</v>
      </c>
      <c r="B48" s="22">
        <v>1797.5</v>
      </c>
      <c r="C48" s="25">
        <v>44455</v>
      </c>
      <c r="D48" s="26" t="s">
        <v>21</v>
      </c>
      <c r="E48" s="27" t="s">
        <v>62</v>
      </c>
      <c r="G48" s="13"/>
    </row>
    <row r="49" spans="1:7" ht="13.95" customHeight="1" x14ac:dyDescent="0.3">
      <c r="A49" s="42" t="s">
        <v>63</v>
      </c>
      <c r="B49" s="22">
        <v>2188.9</v>
      </c>
      <c r="C49" s="25">
        <v>44462</v>
      </c>
      <c r="D49" s="26" t="s">
        <v>21</v>
      </c>
      <c r="E49" s="27" t="s">
        <v>64</v>
      </c>
      <c r="G49" s="13"/>
    </row>
    <row r="50" spans="1:7" ht="13.95" customHeight="1" x14ac:dyDescent="0.3">
      <c r="A50" s="42" t="s">
        <v>65</v>
      </c>
      <c r="B50" s="22">
        <v>566.09</v>
      </c>
      <c r="C50" s="25">
        <v>44462</v>
      </c>
      <c r="D50" s="26" t="s">
        <v>21</v>
      </c>
      <c r="E50" s="27" t="s">
        <v>66</v>
      </c>
      <c r="G50" s="13"/>
    </row>
    <row r="51" spans="1:7" ht="13.5" customHeight="1" x14ac:dyDescent="0.3">
      <c r="A51" s="42" t="s">
        <v>56</v>
      </c>
      <c r="B51" s="22">
        <v>389.54</v>
      </c>
      <c r="C51" s="25">
        <v>44462</v>
      </c>
      <c r="D51" s="26" t="s">
        <v>21</v>
      </c>
      <c r="E51" s="28" t="s">
        <v>67</v>
      </c>
      <c r="G51" s="13"/>
    </row>
    <row r="52" spans="1:7" ht="13.5" customHeight="1" x14ac:dyDescent="0.3">
      <c r="A52" s="42" t="s">
        <v>68</v>
      </c>
      <c r="B52" s="22">
        <v>10391.14</v>
      </c>
      <c r="C52" s="25">
        <v>44463</v>
      </c>
      <c r="D52" s="26" t="s">
        <v>13</v>
      </c>
      <c r="E52" s="27" t="s">
        <v>69</v>
      </c>
      <c r="G52" s="13"/>
    </row>
    <row r="53" spans="1:7" ht="13.5" customHeight="1" x14ac:dyDescent="0.3">
      <c r="A53" s="42" t="s">
        <v>70</v>
      </c>
      <c r="B53" s="22">
        <v>465</v>
      </c>
      <c r="C53" s="25">
        <v>44466</v>
      </c>
      <c r="D53" s="26" t="s">
        <v>21</v>
      </c>
      <c r="E53" s="27" t="s">
        <v>71</v>
      </c>
      <c r="G53" s="13"/>
    </row>
    <row r="54" spans="1:7" ht="13.5" customHeight="1" x14ac:dyDescent="0.3">
      <c r="A54" s="42" t="s">
        <v>63</v>
      </c>
      <c r="B54" s="22">
        <v>800</v>
      </c>
      <c r="C54" s="25">
        <v>44468</v>
      </c>
      <c r="D54" s="26" t="s">
        <v>21</v>
      </c>
      <c r="E54" s="27" t="s">
        <v>72</v>
      </c>
      <c r="G54" s="13"/>
    </row>
    <row r="55" spans="1:7" ht="13.5" customHeight="1" x14ac:dyDescent="0.3">
      <c r="A55" s="42"/>
      <c r="B55" s="22"/>
      <c r="C55" s="25"/>
      <c r="D55" s="26"/>
      <c r="E55" s="27"/>
      <c r="G55" s="13"/>
    </row>
    <row r="56" spans="1:7" ht="13.95" customHeight="1" x14ac:dyDescent="0.3">
      <c r="A56" s="42"/>
      <c r="B56" s="22"/>
      <c r="C56" s="25"/>
      <c r="D56" s="26"/>
      <c r="E56" s="27"/>
      <c r="G56" s="13"/>
    </row>
    <row r="57" spans="1:7" ht="13.95" customHeight="1" x14ac:dyDescent="0.3">
      <c r="A57" s="116" t="s">
        <v>73</v>
      </c>
      <c r="B57" s="83">
        <f>SUM(B58:B58)</f>
        <v>0</v>
      </c>
      <c r="C57" s="84"/>
      <c r="D57" s="85"/>
      <c r="E57" s="117"/>
      <c r="G57" s="13"/>
    </row>
    <row r="58" spans="1:7" ht="13.95" customHeight="1" x14ac:dyDescent="0.3">
      <c r="A58" s="42" t="s">
        <v>74</v>
      </c>
      <c r="B58" s="22"/>
      <c r="C58" s="32"/>
      <c r="D58" s="35"/>
      <c r="E58" s="28"/>
      <c r="G58" s="13"/>
    </row>
    <row r="59" spans="1:7" ht="13.95" customHeight="1" x14ac:dyDescent="0.3">
      <c r="A59" s="42"/>
      <c r="B59" s="22"/>
      <c r="C59" s="32"/>
      <c r="D59" s="50"/>
      <c r="E59" s="28"/>
      <c r="G59" s="13"/>
    </row>
    <row r="60" spans="1:7" ht="13.95" customHeight="1" x14ac:dyDescent="0.3">
      <c r="A60" s="116" t="s">
        <v>75</v>
      </c>
      <c r="B60" s="83">
        <f>SUM(B61:B63)</f>
        <v>26125</v>
      </c>
      <c r="C60" s="84"/>
      <c r="D60" s="85"/>
      <c r="E60" s="117"/>
      <c r="G60" s="13"/>
    </row>
    <row r="61" spans="1:7" ht="13.95" customHeight="1" x14ac:dyDescent="0.3">
      <c r="A61" s="42" t="s">
        <v>76</v>
      </c>
      <c r="B61" s="22">
        <v>26125</v>
      </c>
      <c r="C61" s="32">
        <v>44456</v>
      </c>
      <c r="D61" s="35" t="s">
        <v>21</v>
      </c>
      <c r="E61" s="28" t="s">
        <v>77</v>
      </c>
      <c r="G61" s="13"/>
    </row>
    <row r="62" spans="1:7" ht="13.95" customHeight="1" x14ac:dyDescent="0.3">
      <c r="A62" s="42"/>
      <c r="B62" s="22"/>
      <c r="C62" s="32"/>
      <c r="D62" s="35"/>
      <c r="E62" s="28"/>
      <c r="G62" s="13"/>
    </row>
    <row r="63" spans="1:7" ht="13.95" customHeight="1" x14ac:dyDescent="0.3">
      <c r="A63" s="29"/>
      <c r="B63" s="30"/>
      <c r="C63" s="25"/>
      <c r="D63" s="26"/>
      <c r="E63" s="27"/>
      <c r="G63" s="13"/>
    </row>
    <row r="64" spans="1:7" ht="13.95" customHeight="1" x14ac:dyDescent="0.3">
      <c r="A64" s="114" t="s">
        <v>78</v>
      </c>
      <c r="B64" s="81">
        <f>SUM(B65,B69,B82,B88,,B91,B94,B99,B103)</f>
        <v>44083.31</v>
      </c>
      <c r="C64" s="80"/>
      <c r="D64" s="82"/>
      <c r="E64" s="115"/>
      <c r="G64" s="13"/>
    </row>
    <row r="65" spans="1:7" ht="13.95" customHeight="1" x14ac:dyDescent="0.3">
      <c r="A65" s="116" t="s">
        <v>79</v>
      </c>
      <c r="B65" s="83">
        <f>SUM(B66:B68)</f>
        <v>1393.06</v>
      </c>
      <c r="C65" s="84"/>
      <c r="D65" s="85"/>
      <c r="E65" s="117"/>
      <c r="G65" s="13"/>
    </row>
    <row r="66" spans="1:7" ht="13.95" customHeight="1" x14ac:dyDescent="0.3">
      <c r="A66" s="31" t="s">
        <v>80</v>
      </c>
      <c r="B66" s="22">
        <v>1393.06</v>
      </c>
      <c r="C66" s="32">
        <v>44456</v>
      </c>
      <c r="D66" s="33" t="s">
        <v>13</v>
      </c>
      <c r="E66" s="28" t="s">
        <v>81</v>
      </c>
      <c r="G66" s="13"/>
    </row>
    <row r="67" spans="1:7" ht="13.95" customHeight="1" x14ac:dyDescent="0.3">
      <c r="A67" s="31" t="s">
        <v>80</v>
      </c>
      <c r="B67" s="22"/>
      <c r="C67" s="32"/>
      <c r="D67" s="33"/>
      <c r="E67" s="34"/>
      <c r="G67" s="13"/>
    </row>
    <row r="68" spans="1:7" ht="13.95" customHeight="1" x14ac:dyDescent="0.3">
      <c r="A68" s="31"/>
      <c r="B68" s="30" t="s">
        <v>82</v>
      </c>
      <c r="C68" s="25"/>
      <c r="D68" s="26"/>
      <c r="E68" s="27"/>
      <c r="G68" s="13"/>
    </row>
    <row r="69" spans="1:7" ht="13.95" customHeight="1" x14ac:dyDescent="0.3">
      <c r="A69" s="116" t="s">
        <v>83</v>
      </c>
      <c r="B69" s="83">
        <f>SUM(B70:B81)</f>
        <v>15339.830000000002</v>
      </c>
      <c r="C69" s="84"/>
      <c r="D69" s="85"/>
      <c r="E69" s="117"/>
      <c r="G69" s="13"/>
    </row>
    <row r="70" spans="1:7" ht="13.95" customHeight="1" x14ac:dyDescent="0.3">
      <c r="A70" s="31" t="s">
        <v>84</v>
      </c>
      <c r="B70" s="22">
        <v>907.47</v>
      </c>
      <c r="C70" s="32">
        <v>44440</v>
      </c>
      <c r="D70" s="33" t="s">
        <v>13</v>
      </c>
      <c r="E70" s="34" t="s">
        <v>85</v>
      </c>
      <c r="G70" s="13"/>
    </row>
    <row r="71" spans="1:7" ht="13.95" customHeight="1" x14ac:dyDescent="0.3">
      <c r="A71" s="31" t="s">
        <v>80</v>
      </c>
      <c r="B71" s="22">
        <v>1208.71</v>
      </c>
      <c r="C71" s="32">
        <v>44441</v>
      </c>
      <c r="D71" s="33" t="s">
        <v>13</v>
      </c>
      <c r="E71" s="28" t="s">
        <v>86</v>
      </c>
      <c r="G71" s="13"/>
    </row>
    <row r="72" spans="1:7" ht="13.95" customHeight="1" x14ac:dyDescent="0.3">
      <c r="A72" s="31" t="s">
        <v>80</v>
      </c>
      <c r="B72" s="22">
        <v>1675.08</v>
      </c>
      <c r="C72" s="32">
        <v>44441</v>
      </c>
      <c r="D72" s="33" t="s">
        <v>13</v>
      </c>
      <c r="E72" s="28" t="s">
        <v>87</v>
      </c>
      <c r="G72" s="13"/>
    </row>
    <row r="73" spans="1:7" ht="13.95" customHeight="1" x14ac:dyDescent="0.3">
      <c r="A73" s="31" t="s">
        <v>84</v>
      </c>
      <c r="B73" s="22">
        <v>1150.94</v>
      </c>
      <c r="C73" s="32">
        <v>44448</v>
      </c>
      <c r="D73" s="33" t="s">
        <v>13</v>
      </c>
      <c r="E73" s="28" t="s">
        <v>88</v>
      </c>
      <c r="G73" s="13"/>
    </row>
    <row r="74" spans="1:7" ht="13.95" customHeight="1" x14ac:dyDescent="0.3">
      <c r="A74" s="31" t="s">
        <v>84</v>
      </c>
      <c r="B74" s="22">
        <v>1049.4000000000001</v>
      </c>
      <c r="C74" s="32">
        <v>44448</v>
      </c>
      <c r="D74" s="33" t="s">
        <v>13</v>
      </c>
      <c r="E74" s="28" t="s">
        <v>89</v>
      </c>
      <c r="G74" s="13"/>
    </row>
    <row r="75" spans="1:7" ht="13.95" customHeight="1" x14ac:dyDescent="0.3">
      <c r="A75" s="31" t="s">
        <v>80</v>
      </c>
      <c r="B75" s="22">
        <v>1510.89</v>
      </c>
      <c r="C75" s="32">
        <v>44456</v>
      </c>
      <c r="D75" s="33" t="s">
        <v>13</v>
      </c>
      <c r="E75" s="28" t="s">
        <v>90</v>
      </c>
      <c r="G75" s="13"/>
    </row>
    <row r="76" spans="1:7" ht="13.95" customHeight="1" x14ac:dyDescent="0.3">
      <c r="A76" s="31" t="s">
        <v>91</v>
      </c>
      <c r="B76" s="22">
        <v>2875.75</v>
      </c>
      <c r="C76" s="32">
        <v>44460</v>
      </c>
      <c r="D76" s="33" t="s">
        <v>21</v>
      </c>
      <c r="E76" s="28" t="s">
        <v>92</v>
      </c>
      <c r="G76" s="13"/>
    </row>
    <row r="77" spans="1:7" ht="13.95" customHeight="1" x14ac:dyDescent="0.3">
      <c r="A77" s="31" t="s">
        <v>91</v>
      </c>
      <c r="B77" s="22">
        <v>2643.18</v>
      </c>
      <c r="C77" s="32">
        <v>44460</v>
      </c>
      <c r="D77" s="33" t="s">
        <v>21</v>
      </c>
      <c r="E77" s="28" t="s">
        <v>93</v>
      </c>
      <c r="G77" s="13"/>
    </row>
    <row r="78" spans="1:7" ht="13.95" customHeight="1" x14ac:dyDescent="0.3">
      <c r="A78" s="31" t="s">
        <v>84</v>
      </c>
      <c r="B78" s="22">
        <v>831.49</v>
      </c>
      <c r="C78" s="32">
        <v>44469</v>
      </c>
      <c r="D78" s="33" t="s">
        <v>13</v>
      </c>
      <c r="E78" s="28" t="s">
        <v>94</v>
      </c>
      <c r="G78" s="13"/>
    </row>
    <row r="79" spans="1:7" ht="13.95" customHeight="1" x14ac:dyDescent="0.3">
      <c r="A79" s="31" t="s">
        <v>84</v>
      </c>
      <c r="B79" s="22">
        <v>1486.92</v>
      </c>
      <c r="C79" s="32">
        <v>44469</v>
      </c>
      <c r="D79" s="33" t="s">
        <v>13</v>
      </c>
      <c r="E79" s="28" t="s">
        <v>95</v>
      </c>
      <c r="G79" s="13"/>
    </row>
    <row r="80" spans="1:7" ht="13.95" customHeight="1" x14ac:dyDescent="0.3">
      <c r="A80" s="31"/>
      <c r="B80" s="22"/>
      <c r="C80" s="32"/>
      <c r="D80" s="33"/>
      <c r="E80" s="34"/>
      <c r="G80" s="13"/>
    </row>
    <row r="81" spans="1:7" ht="13.95" customHeight="1" x14ac:dyDescent="0.3">
      <c r="A81" s="31"/>
      <c r="B81" s="94"/>
      <c r="C81" s="95"/>
      <c r="D81" s="96"/>
      <c r="E81" s="122"/>
      <c r="G81" s="13"/>
    </row>
    <row r="82" spans="1:7" ht="13.95" customHeight="1" x14ac:dyDescent="0.3">
      <c r="A82" s="116" t="s">
        <v>96</v>
      </c>
      <c r="B82" s="83">
        <f>SUM(B83:B87)</f>
        <v>586.11</v>
      </c>
      <c r="C82" s="84"/>
      <c r="D82" s="85"/>
      <c r="E82" s="117"/>
      <c r="G82" s="13"/>
    </row>
    <row r="83" spans="1:7" ht="13.95" customHeight="1" x14ac:dyDescent="0.3">
      <c r="A83" s="31" t="s">
        <v>97</v>
      </c>
      <c r="B83" s="22">
        <v>367.86</v>
      </c>
      <c r="C83" s="32">
        <v>44440</v>
      </c>
      <c r="D83" s="35" t="s">
        <v>98</v>
      </c>
      <c r="E83" s="28" t="s">
        <v>99</v>
      </c>
      <c r="G83" s="13"/>
    </row>
    <row r="84" spans="1:7" ht="13.95" customHeight="1" x14ac:dyDescent="0.3">
      <c r="A84" s="31" t="s">
        <v>80</v>
      </c>
      <c r="B84" s="22">
        <v>87</v>
      </c>
      <c r="C84" s="32">
        <v>44441</v>
      </c>
      <c r="D84" s="35" t="s">
        <v>13</v>
      </c>
      <c r="E84" s="28" t="s">
        <v>92</v>
      </c>
      <c r="G84" s="13"/>
    </row>
    <row r="85" spans="1:7" ht="13.95" customHeight="1" x14ac:dyDescent="0.3">
      <c r="A85" s="31" t="s">
        <v>100</v>
      </c>
      <c r="B85" s="22">
        <v>131.25</v>
      </c>
      <c r="C85" s="32">
        <v>44463</v>
      </c>
      <c r="D85" s="35" t="s">
        <v>21</v>
      </c>
      <c r="E85" s="28" t="s">
        <v>101</v>
      </c>
      <c r="G85" s="13"/>
    </row>
    <row r="86" spans="1:7" ht="13.95" customHeight="1" x14ac:dyDescent="0.3">
      <c r="A86" s="31" t="s">
        <v>102</v>
      </c>
      <c r="B86" s="22"/>
      <c r="C86" s="32"/>
      <c r="D86" s="35"/>
      <c r="E86" s="28"/>
      <c r="G86" s="13"/>
    </row>
    <row r="87" spans="1:7" ht="13.95" customHeight="1" x14ac:dyDescent="0.3">
      <c r="A87" s="29"/>
      <c r="B87" s="36"/>
      <c r="C87" s="19"/>
      <c r="D87" s="37"/>
      <c r="E87" s="20"/>
      <c r="G87" s="13"/>
    </row>
    <row r="88" spans="1:7" ht="13.95" customHeight="1" x14ac:dyDescent="0.3">
      <c r="A88" s="116" t="s">
        <v>103</v>
      </c>
      <c r="B88" s="83">
        <f>SUM(B89:B90)</f>
        <v>0</v>
      </c>
      <c r="C88" s="84"/>
      <c r="D88" s="85"/>
      <c r="E88" s="117"/>
      <c r="G88" s="13"/>
    </row>
    <row r="89" spans="1:7" ht="13.95" customHeight="1" x14ac:dyDescent="0.3">
      <c r="A89" s="42"/>
      <c r="B89" s="97"/>
      <c r="C89" s="19"/>
      <c r="D89" s="37"/>
      <c r="E89" s="20"/>
      <c r="G89" s="13"/>
    </row>
    <row r="90" spans="1:7" ht="13.95" customHeight="1" x14ac:dyDescent="0.3">
      <c r="A90" s="29"/>
      <c r="B90" s="36"/>
      <c r="C90" s="19"/>
      <c r="D90" s="37"/>
      <c r="E90" s="20"/>
      <c r="G90" s="13"/>
    </row>
    <row r="91" spans="1:7" ht="13.95" customHeight="1" x14ac:dyDescent="0.3">
      <c r="A91" s="116" t="s">
        <v>104</v>
      </c>
      <c r="B91" s="83">
        <f>SUM(B92:B93)</f>
        <v>0</v>
      </c>
      <c r="C91" s="84"/>
      <c r="D91" s="85"/>
      <c r="E91" s="117"/>
      <c r="G91" s="13"/>
    </row>
    <row r="92" spans="1:7" ht="13.95" customHeight="1" x14ac:dyDescent="0.3">
      <c r="A92" s="42" t="s">
        <v>105</v>
      </c>
      <c r="B92" s="97"/>
      <c r="C92" s="19"/>
      <c r="D92" s="37"/>
      <c r="E92" s="20"/>
      <c r="G92" s="13"/>
    </row>
    <row r="93" spans="1:7" ht="13.95" customHeight="1" x14ac:dyDescent="0.3">
      <c r="A93" s="38"/>
      <c r="B93" s="39"/>
      <c r="C93" s="40"/>
      <c r="D93" s="41"/>
      <c r="E93" s="123"/>
      <c r="G93" s="13"/>
    </row>
    <row r="94" spans="1:7" ht="13.95" customHeight="1" x14ac:dyDescent="0.3">
      <c r="A94" s="116" t="s">
        <v>106</v>
      </c>
      <c r="B94" s="83">
        <f>SUM(B95:B98)</f>
        <v>25691.61</v>
      </c>
      <c r="C94" s="84"/>
      <c r="D94" s="85"/>
      <c r="E94" s="117"/>
      <c r="G94" s="13"/>
    </row>
    <row r="95" spans="1:7" ht="13.95" customHeight="1" x14ac:dyDescent="0.3">
      <c r="A95" s="29" t="s">
        <v>107</v>
      </c>
      <c r="B95" s="97">
        <v>10576.54</v>
      </c>
      <c r="C95" s="32">
        <v>44447</v>
      </c>
      <c r="D95" s="35" t="s">
        <v>13</v>
      </c>
      <c r="E95" s="124" t="s">
        <v>108</v>
      </c>
      <c r="G95" s="13"/>
    </row>
    <row r="96" spans="1:7" ht="13.95" customHeight="1" x14ac:dyDescent="0.3">
      <c r="A96" s="29" t="s">
        <v>109</v>
      </c>
      <c r="B96" s="97">
        <v>14855.57</v>
      </c>
      <c r="C96" s="32">
        <v>44447</v>
      </c>
      <c r="D96" s="35" t="s">
        <v>13</v>
      </c>
      <c r="E96" s="124" t="s">
        <v>110</v>
      </c>
      <c r="G96" s="13"/>
    </row>
    <row r="97" spans="1:7" ht="13.95" customHeight="1" x14ac:dyDescent="0.3">
      <c r="A97" s="29" t="s">
        <v>111</v>
      </c>
      <c r="B97" s="97">
        <v>259.5</v>
      </c>
      <c r="C97" s="32">
        <v>44448</v>
      </c>
      <c r="D97" s="35" t="s">
        <v>21</v>
      </c>
      <c r="E97" s="28" t="s">
        <v>112</v>
      </c>
      <c r="G97" s="13"/>
    </row>
    <row r="98" spans="1:7" ht="13.95" customHeight="1" x14ac:dyDescent="0.3">
      <c r="A98" s="29"/>
      <c r="B98" s="36"/>
      <c r="C98" s="25"/>
      <c r="D98" s="26"/>
      <c r="E98" s="27"/>
      <c r="G98" s="13"/>
    </row>
    <row r="99" spans="1:7" ht="13.95" customHeight="1" x14ac:dyDescent="0.3">
      <c r="A99" s="116" t="s">
        <v>113</v>
      </c>
      <c r="B99" s="83">
        <f>SUM(B100:B102)</f>
        <v>1072.7</v>
      </c>
      <c r="C99" s="84"/>
      <c r="D99" s="85"/>
      <c r="E99" s="117"/>
      <c r="G99" s="13"/>
    </row>
    <row r="100" spans="1:7" ht="13.95" customHeight="1" x14ac:dyDescent="0.3">
      <c r="A100" s="21" t="s">
        <v>114</v>
      </c>
      <c r="B100" s="22">
        <v>1072.7</v>
      </c>
      <c r="C100" s="25">
        <v>44469</v>
      </c>
      <c r="D100" s="26" t="s">
        <v>13</v>
      </c>
      <c r="E100" s="27" t="s">
        <v>115</v>
      </c>
      <c r="G100" s="13"/>
    </row>
    <row r="101" spans="1:7" ht="13.95" customHeight="1" x14ac:dyDescent="0.3">
      <c r="A101" s="21" t="s">
        <v>114</v>
      </c>
      <c r="B101" s="22"/>
      <c r="C101" s="25"/>
      <c r="D101" s="26"/>
      <c r="E101" s="27"/>
      <c r="G101" s="13"/>
    </row>
    <row r="102" spans="1:7" ht="13.95" customHeight="1" x14ac:dyDescent="0.3">
      <c r="A102" s="31"/>
      <c r="B102" s="30"/>
      <c r="C102" s="25"/>
      <c r="D102" s="26"/>
      <c r="E102" s="27"/>
      <c r="G102" s="13"/>
    </row>
    <row r="103" spans="1:7" ht="13.95" customHeight="1" x14ac:dyDescent="0.3">
      <c r="A103" s="116" t="s">
        <v>116</v>
      </c>
      <c r="B103" s="83">
        <f>SUM(B104:B105)</f>
        <v>0</v>
      </c>
      <c r="C103" s="84"/>
      <c r="D103" s="85"/>
      <c r="E103" s="117"/>
      <c r="G103" s="13"/>
    </row>
    <row r="104" spans="1:7" ht="13.95" customHeight="1" x14ac:dyDescent="0.3">
      <c r="A104" s="44" t="s">
        <v>117</v>
      </c>
      <c r="B104" s="22"/>
      <c r="C104" s="25"/>
      <c r="D104" s="26"/>
      <c r="E104" s="27"/>
      <c r="G104" s="13"/>
    </row>
    <row r="105" spans="1:7" ht="13.95" customHeight="1" x14ac:dyDescent="0.3">
      <c r="A105" s="42"/>
      <c r="B105" s="22"/>
      <c r="C105" s="32"/>
      <c r="D105" s="35"/>
      <c r="E105" s="34"/>
      <c r="G105" s="13"/>
    </row>
    <row r="106" spans="1:7" ht="13.95" customHeight="1" x14ac:dyDescent="0.3">
      <c r="A106" s="114" t="s">
        <v>118</v>
      </c>
      <c r="B106" s="81">
        <f>SUM(B107,B113)</f>
        <v>3030</v>
      </c>
      <c r="C106" s="80"/>
      <c r="D106" s="82"/>
      <c r="E106" s="115"/>
      <c r="G106" s="13"/>
    </row>
    <row r="107" spans="1:7" ht="13.95" customHeight="1" x14ac:dyDescent="0.3">
      <c r="A107" s="116" t="s">
        <v>119</v>
      </c>
      <c r="B107" s="83">
        <f>SUM(B108:B112)</f>
        <v>230</v>
      </c>
      <c r="C107" s="84"/>
      <c r="D107" s="85"/>
      <c r="E107" s="117"/>
      <c r="G107" s="13"/>
    </row>
    <row r="108" spans="1:7" ht="13.95" customHeight="1" x14ac:dyDescent="0.3">
      <c r="A108" s="44" t="s">
        <v>120</v>
      </c>
      <c r="B108" s="22">
        <v>230</v>
      </c>
      <c r="C108" s="25">
        <v>44463</v>
      </c>
      <c r="D108" s="33" t="s">
        <v>21</v>
      </c>
      <c r="E108" s="28" t="s">
        <v>121</v>
      </c>
      <c r="G108" s="13"/>
    </row>
    <row r="109" spans="1:7" ht="13.95" customHeight="1" x14ac:dyDescent="0.3">
      <c r="A109" s="21" t="s">
        <v>122</v>
      </c>
      <c r="B109" s="22"/>
      <c r="C109" s="32"/>
      <c r="D109" s="35"/>
      <c r="E109" s="28"/>
      <c r="G109" s="13"/>
    </row>
    <row r="110" spans="1:7" ht="13.95" customHeight="1" x14ac:dyDescent="0.3">
      <c r="A110" s="44" t="s">
        <v>123</v>
      </c>
      <c r="B110" s="22"/>
      <c r="C110" s="32"/>
      <c r="D110" s="35"/>
      <c r="E110" s="28"/>
      <c r="G110" s="13"/>
    </row>
    <row r="111" spans="1:7" ht="13.95" customHeight="1" x14ac:dyDescent="0.3">
      <c r="A111" s="44" t="s">
        <v>124</v>
      </c>
      <c r="B111" s="22"/>
      <c r="C111" s="32"/>
      <c r="D111" s="35"/>
      <c r="E111" s="28"/>
      <c r="G111" s="13"/>
    </row>
    <row r="112" spans="1:7" ht="13.95" customHeight="1" x14ac:dyDescent="0.3">
      <c r="A112" s="21"/>
      <c r="B112" s="22"/>
      <c r="C112" s="32"/>
      <c r="D112" s="35"/>
      <c r="E112" s="28"/>
      <c r="G112" s="13"/>
    </row>
    <row r="113" spans="1:7" ht="13.95" customHeight="1" x14ac:dyDescent="0.3">
      <c r="A113" s="116" t="s">
        <v>125</v>
      </c>
      <c r="B113" s="83">
        <f>SUM(B114:B117)</f>
        <v>2800</v>
      </c>
      <c r="C113" s="84"/>
      <c r="D113" s="85"/>
      <c r="E113" s="117"/>
      <c r="G113" s="13"/>
    </row>
    <row r="114" spans="1:7" ht="13.95" customHeight="1" x14ac:dyDescent="0.3">
      <c r="A114" s="21" t="s">
        <v>126</v>
      </c>
      <c r="B114" s="22">
        <v>2800</v>
      </c>
      <c r="C114" s="32">
        <v>44468</v>
      </c>
      <c r="D114" s="35" t="s">
        <v>21</v>
      </c>
      <c r="E114" s="28" t="s">
        <v>127</v>
      </c>
      <c r="G114" s="13"/>
    </row>
    <row r="115" spans="1:7" ht="13.95" customHeight="1" x14ac:dyDescent="0.3">
      <c r="A115" s="21" t="s">
        <v>128</v>
      </c>
      <c r="B115" s="22"/>
      <c r="C115" s="32"/>
      <c r="D115" s="35"/>
      <c r="E115" s="28"/>
      <c r="G115" s="13"/>
    </row>
    <row r="116" spans="1:7" ht="13.95" customHeight="1" x14ac:dyDescent="0.3">
      <c r="A116" s="21" t="s">
        <v>129</v>
      </c>
      <c r="B116" s="22"/>
      <c r="C116" s="32"/>
      <c r="D116" s="35"/>
      <c r="E116" s="28"/>
      <c r="G116" s="13"/>
    </row>
    <row r="117" spans="1:7" ht="13.95" customHeight="1" x14ac:dyDescent="0.3">
      <c r="A117" s="42"/>
      <c r="B117" s="22"/>
      <c r="C117" s="32"/>
      <c r="D117" s="35"/>
      <c r="E117" s="28"/>
      <c r="G117" s="13"/>
    </row>
    <row r="118" spans="1:7" ht="13.95" customHeight="1" x14ac:dyDescent="0.3">
      <c r="A118" s="114" t="s">
        <v>130</v>
      </c>
      <c r="B118" s="81">
        <f>SUM(B119,B122,B125,B131)</f>
        <v>9688.74</v>
      </c>
      <c r="C118" s="80"/>
      <c r="D118" s="82"/>
      <c r="E118" s="115"/>
      <c r="G118" s="13"/>
    </row>
    <row r="119" spans="1:7" ht="13.95" customHeight="1" x14ac:dyDescent="0.3">
      <c r="A119" s="116" t="s">
        <v>131</v>
      </c>
      <c r="B119" s="83">
        <f>SUM(B120:B120)</f>
        <v>0</v>
      </c>
      <c r="C119" s="84"/>
      <c r="D119" s="85"/>
      <c r="E119" s="117"/>
      <c r="G119" s="13"/>
    </row>
    <row r="120" spans="1:7" ht="13.95" customHeight="1" x14ac:dyDescent="0.3">
      <c r="A120" s="42"/>
      <c r="B120" s="22"/>
      <c r="C120" s="32"/>
      <c r="D120" s="35"/>
      <c r="E120" s="28"/>
      <c r="G120" s="13"/>
    </row>
    <row r="121" spans="1:7" ht="13.95" customHeight="1" x14ac:dyDescent="0.3">
      <c r="A121" s="42"/>
      <c r="B121" s="43"/>
      <c r="C121" s="32"/>
      <c r="D121" s="35"/>
      <c r="E121" s="34"/>
      <c r="G121" s="13"/>
    </row>
    <row r="122" spans="1:7" ht="13.95" customHeight="1" x14ac:dyDescent="0.3">
      <c r="A122" s="116" t="s">
        <v>132</v>
      </c>
      <c r="B122" s="83">
        <f>SUM(B123:B124)</f>
        <v>0</v>
      </c>
      <c r="C122" s="84"/>
      <c r="D122" s="85"/>
      <c r="E122" s="117"/>
      <c r="G122" s="13"/>
    </row>
    <row r="123" spans="1:7" ht="13.95" customHeight="1" x14ac:dyDescent="0.3">
      <c r="A123" s="42"/>
      <c r="B123" s="22"/>
      <c r="C123" s="32"/>
      <c r="D123" s="35"/>
      <c r="E123" s="28"/>
      <c r="G123" s="13"/>
    </row>
    <row r="124" spans="1:7" ht="13.95" customHeight="1" x14ac:dyDescent="0.3">
      <c r="A124" s="42"/>
      <c r="B124" s="22"/>
      <c r="C124" s="32"/>
      <c r="D124" s="35"/>
      <c r="E124" s="28"/>
      <c r="G124" s="13"/>
    </row>
    <row r="125" spans="1:7" ht="13.95" customHeight="1" x14ac:dyDescent="0.3">
      <c r="A125" s="116" t="s">
        <v>133</v>
      </c>
      <c r="B125" s="83">
        <f>SUM(B126:B130)</f>
        <v>8617.39</v>
      </c>
      <c r="C125" s="84"/>
      <c r="D125" s="85"/>
      <c r="E125" s="117"/>
      <c r="G125" s="13"/>
    </row>
    <row r="126" spans="1:7" ht="13.95" customHeight="1" x14ac:dyDescent="0.3">
      <c r="A126" s="44" t="s">
        <v>134</v>
      </c>
      <c r="B126" s="45">
        <v>1522.82</v>
      </c>
      <c r="C126" s="32">
        <v>44459</v>
      </c>
      <c r="D126" s="35" t="s">
        <v>51</v>
      </c>
      <c r="E126" s="125"/>
      <c r="G126" s="13"/>
    </row>
    <row r="127" spans="1:7" ht="13.95" customHeight="1" x14ac:dyDescent="0.3">
      <c r="A127" s="44" t="s">
        <v>135</v>
      </c>
      <c r="B127" s="45">
        <v>2373.84</v>
      </c>
      <c r="C127" s="32">
        <v>44459</v>
      </c>
      <c r="D127" s="35" t="s">
        <v>51</v>
      </c>
      <c r="E127" s="125"/>
      <c r="G127" s="13"/>
    </row>
    <row r="128" spans="1:7" ht="13.95" customHeight="1" x14ac:dyDescent="0.3">
      <c r="A128" s="44" t="s">
        <v>136</v>
      </c>
      <c r="B128" s="45">
        <v>4720.7299999999996</v>
      </c>
      <c r="C128" s="32">
        <v>44459</v>
      </c>
      <c r="D128" s="35" t="s">
        <v>51</v>
      </c>
      <c r="E128" s="125"/>
      <c r="G128" s="13"/>
    </row>
    <row r="129" spans="1:7" ht="13.95" customHeight="1" x14ac:dyDescent="0.3">
      <c r="A129" s="44"/>
      <c r="B129" s="45"/>
      <c r="C129" s="32"/>
      <c r="D129" s="35"/>
      <c r="E129" s="125"/>
      <c r="G129" s="13"/>
    </row>
    <row r="130" spans="1:7" ht="13.95" customHeight="1" x14ac:dyDescent="0.3">
      <c r="A130" s="44"/>
      <c r="B130" s="98"/>
      <c r="C130" s="32"/>
      <c r="D130" s="35"/>
      <c r="E130" s="28"/>
      <c r="G130" s="13"/>
    </row>
    <row r="131" spans="1:7" ht="13.95" customHeight="1" x14ac:dyDescent="0.3">
      <c r="A131" s="116" t="s">
        <v>137</v>
      </c>
      <c r="B131" s="83">
        <f>SUM(B132:B134)</f>
        <v>1071.3499999999999</v>
      </c>
      <c r="C131" s="84"/>
      <c r="D131" s="85"/>
      <c r="E131" s="117"/>
      <c r="G131" s="13"/>
    </row>
    <row r="132" spans="1:7" s="46" customFormat="1" ht="13.95" customHeight="1" x14ac:dyDescent="0.3">
      <c r="A132" s="31" t="s">
        <v>138</v>
      </c>
      <c r="B132" s="36">
        <v>971.85</v>
      </c>
      <c r="C132" s="95"/>
      <c r="D132" s="26"/>
      <c r="E132" s="126"/>
      <c r="G132" s="47"/>
    </row>
    <row r="133" spans="1:7" s="46" customFormat="1" ht="13.95" customHeight="1" x14ac:dyDescent="0.3">
      <c r="A133" s="31" t="s">
        <v>139</v>
      </c>
      <c r="B133" s="36">
        <v>84</v>
      </c>
      <c r="C133" s="25"/>
      <c r="D133" s="26"/>
      <c r="E133" s="27"/>
      <c r="G133" s="47"/>
    </row>
    <row r="134" spans="1:7" ht="13.95" customHeight="1" x14ac:dyDescent="0.3">
      <c r="A134" s="42" t="s">
        <v>140</v>
      </c>
      <c r="B134" s="97">
        <v>15.5</v>
      </c>
      <c r="C134" s="25"/>
      <c r="D134" s="26"/>
      <c r="E134" s="126"/>
      <c r="G134" s="13"/>
    </row>
    <row r="135" spans="1:7" ht="13.95" customHeight="1" x14ac:dyDescent="0.3">
      <c r="A135" s="114" t="s">
        <v>141</v>
      </c>
      <c r="B135" s="81">
        <f>SUM(B136:B137)</f>
        <v>639.1</v>
      </c>
      <c r="C135" s="80"/>
      <c r="D135" s="82"/>
      <c r="E135" s="115"/>
      <c r="G135" s="12"/>
    </row>
    <row r="136" spans="1:7" s="46" customFormat="1" ht="13.95" customHeight="1" x14ac:dyDescent="0.3">
      <c r="A136" s="31" t="s">
        <v>142</v>
      </c>
      <c r="B136" s="22">
        <v>639.1</v>
      </c>
      <c r="C136" s="25">
        <v>44447</v>
      </c>
      <c r="D136" s="48" t="s">
        <v>143</v>
      </c>
      <c r="E136" s="27"/>
      <c r="G136" s="49"/>
    </row>
    <row r="137" spans="1:7" ht="13.95" customHeight="1" x14ac:dyDescent="0.3">
      <c r="A137" s="31"/>
      <c r="B137" s="30"/>
      <c r="C137" s="25"/>
      <c r="D137" s="48"/>
      <c r="E137" s="27"/>
      <c r="G137" s="12"/>
    </row>
    <row r="138" spans="1:7" ht="13.95" customHeight="1" x14ac:dyDescent="0.3">
      <c r="A138" s="114" t="s">
        <v>144</v>
      </c>
      <c r="B138" s="81">
        <f>SUM(B139:B139)</f>
        <v>0</v>
      </c>
      <c r="C138" s="80"/>
      <c r="D138" s="82"/>
      <c r="E138" s="115"/>
      <c r="G138" s="12"/>
    </row>
    <row r="139" spans="1:7" ht="13.95" customHeight="1" x14ac:dyDescent="0.3">
      <c r="A139" s="42"/>
      <c r="B139" s="22"/>
      <c r="C139" s="32"/>
      <c r="D139" s="35"/>
      <c r="E139" s="28"/>
      <c r="G139" s="12"/>
    </row>
    <row r="140" spans="1:7" ht="13.95" customHeight="1" x14ac:dyDescent="0.3">
      <c r="A140" s="42"/>
      <c r="B140" s="22"/>
      <c r="C140" s="32"/>
      <c r="D140" s="35"/>
      <c r="E140" s="28"/>
      <c r="G140" s="12"/>
    </row>
    <row r="141" spans="1:7" ht="13.95" customHeight="1" x14ac:dyDescent="0.3">
      <c r="A141" s="114" t="s">
        <v>145</v>
      </c>
      <c r="B141" s="81">
        <f>SUM(B142:B142)</f>
        <v>32472.04</v>
      </c>
      <c r="C141" s="80"/>
      <c r="D141" s="82"/>
      <c r="E141" s="115"/>
      <c r="G141" s="12"/>
    </row>
    <row r="142" spans="1:7" ht="13.95" customHeight="1" x14ac:dyDescent="0.3">
      <c r="A142" s="44" t="s">
        <v>146</v>
      </c>
      <c r="B142" s="99">
        <v>32472.04</v>
      </c>
      <c r="C142" s="32">
        <v>44466</v>
      </c>
      <c r="D142" s="35" t="s">
        <v>147</v>
      </c>
      <c r="E142" s="28"/>
      <c r="G142" s="12"/>
    </row>
    <row r="143" spans="1:7" ht="13.95" customHeight="1" x14ac:dyDescent="0.3">
      <c r="A143" s="31"/>
      <c r="B143" s="30"/>
      <c r="C143" s="25"/>
      <c r="D143" s="48"/>
      <c r="E143" s="27"/>
      <c r="G143" s="12"/>
    </row>
    <row r="144" spans="1:7" ht="13.95" customHeight="1" x14ac:dyDescent="0.3">
      <c r="A144" s="114" t="s">
        <v>148</v>
      </c>
      <c r="B144" s="81">
        <f>SUM(B145:B155)</f>
        <v>102946.72</v>
      </c>
      <c r="C144" s="80"/>
      <c r="D144" s="82"/>
      <c r="E144" s="115"/>
      <c r="G144" s="12"/>
    </row>
    <row r="145" spans="1:7" ht="13.95" customHeight="1" x14ac:dyDescent="0.3">
      <c r="A145" s="21" t="s">
        <v>149</v>
      </c>
      <c r="B145" s="45">
        <v>6000</v>
      </c>
      <c r="C145" s="32">
        <v>44447</v>
      </c>
      <c r="D145" s="50" t="s">
        <v>13</v>
      </c>
      <c r="E145" s="28" t="s">
        <v>150</v>
      </c>
      <c r="G145" s="12"/>
    </row>
    <row r="146" spans="1:7" ht="13.95" customHeight="1" x14ac:dyDescent="0.3">
      <c r="A146" s="21" t="s">
        <v>151</v>
      </c>
      <c r="B146" s="45">
        <v>27900</v>
      </c>
      <c r="C146" s="32">
        <v>44447</v>
      </c>
      <c r="D146" s="50" t="s">
        <v>13</v>
      </c>
      <c r="E146" s="28" t="s">
        <v>152</v>
      </c>
      <c r="G146" s="12"/>
    </row>
    <row r="147" spans="1:7" ht="13.95" customHeight="1" x14ac:dyDescent="0.3">
      <c r="A147" s="21" t="s">
        <v>153</v>
      </c>
      <c r="B147" s="45">
        <v>49600</v>
      </c>
      <c r="C147" s="32">
        <v>44453</v>
      </c>
      <c r="D147" s="50" t="s">
        <v>13</v>
      </c>
      <c r="E147" s="28" t="s">
        <v>27</v>
      </c>
      <c r="G147" s="12"/>
    </row>
    <row r="148" spans="1:7" ht="13.95" customHeight="1" x14ac:dyDescent="0.3">
      <c r="A148" s="21" t="s">
        <v>154</v>
      </c>
      <c r="B148" s="45">
        <v>2900</v>
      </c>
      <c r="C148" s="32">
        <v>44455</v>
      </c>
      <c r="D148" s="50" t="s">
        <v>13</v>
      </c>
      <c r="E148" s="28" t="s">
        <v>155</v>
      </c>
      <c r="G148" s="12"/>
    </row>
    <row r="149" spans="1:7" ht="13.95" customHeight="1" x14ac:dyDescent="0.3">
      <c r="A149" s="21" t="s">
        <v>154</v>
      </c>
      <c r="B149" s="45">
        <v>5800</v>
      </c>
      <c r="C149" s="32">
        <v>44455</v>
      </c>
      <c r="D149" s="50" t="s">
        <v>13</v>
      </c>
      <c r="E149" s="28" t="s">
        <v>156</v>
      </c>
      <c r="G149" s="12"/>
    </row>
    <row r="150" spans="1:7" ht="13.95" customHeight="1" x14ac:dyDescent="0.3">
      <c r="A150" s="21" t="s">
        <v>157</v>
      </c>
      <c r="B150" s="45">
        <v>4070.63</v>
      </c>
      <c r="C150" s="32">
        <v>44459</v>
      </c>
      <c r="D150" s="50" t="s">
        <v>98</v>
      </c>
      <c r="E150" s="28" t="s">
        <v>98</v>
      </c>
      <c r="G150" s="12"/>
    </row>
    <row r="151" spans="1:7" ht="13.95" customHeight="1" x14ac:dyDescent="0.3">
      <c r="A151" s="21" t="s">
        <v>158</v>
      </c>
      <c r="B151" s="45">
        <v>3039.1</v>
      </c>
      <c r="C151" s="32">
        <v>44460</v>
      </c>
      <c r="D151" s="50" t="s">
        <v>21</v>
      </c>
      <c r="E151" s="28" t="s">
        <v>159</v>
      </c>
      <c r="G151" s="12"/>
    </row>
    <row r="152" spans="1:7" ht="13.95" customHeight="1" x14ac:dyDescent="0.3">
      <c r="A152" s="21" t="s">
        <v>158</v>
      </c>
      <c r="B152" s="45">
        <v>1984.93</v>
      </c>
      <c r="C152" s="32">
        <v>44460</v>
      </c>
      <c r="D152" s="50" t="s">
        <v>21</v>
      </c>
      <c r="E152" s="28" t="s">
        <v>160</v>
      </c>
      <c r="G152" s="12"/>
    </row>
    <row r="153" spans="1:7" ht="13.95" customHeight="1" x14ac:dyDescent="0.3">
      <c r="A153" s="21" t="s">
        <v>161</v>
      </c>
      <c r="B153" s="45">
        <v>325.06</v>
      </c>
      <c r="C153" s="32">
        <v>44462</v>
      </c>
      <c r="D153" s="50" t="s">
        <v>98</v>
      </c>
      <c r="E153" s="28" t="s">
        <v>162</v>
      </c>
      <c r="G153" s="12"/>
    </row>
    <row r="154" spans="1:7" ht="13.95" customHeight="1" x14ac:dyDescent="0.3">
      <c r="A154" s="21" t="s">
        <v>163</v>
      </c>
      <c r="B154" s="45">
        <v>1327</v>
      </c>
      <c r="C154" s="32">
        <v>44463</v>
      </c>
      <c r="D154" s="50" t="s">
        <v>13</v>
      </c>
      <c r="E154" s="28" t="s">
        <v>164</v>
      </c>
      <c r="G154" s="12"/>
    </row>
    <row r="155" spans="1:7" ht="13.95" customHeight="1" x14ac:dyDescent="0.3">
      <c r="A155" s="31"/>
      <c r="B155" s="30"/>
      <c r="C155" s="25"/>
      <c r="D155" s="48"/>
      <c r="E155" s="27"/>
      <c r="G155" s="12"/>
    </row>
    <row r="156" spans="1:7" ht="13.95" customHeight="1" x14ac:dyDescent="0.3">
      <c r="A156" s="114" t="s">
        <v>165</v>
      </c>
      <c r="B156" s="81">
        <f>SUM(B157:B160)</f>
        <v>2825.92</v>
      </c>
      <c r="C156" s="80"/>
      <c r="D156" s="82"/>
      <c r="E156" s="115"/>
      <c r="G156" s="12"/>
    </row>
    <row r="157" spans="1:7" ht="13.95" customHeight="1" x14ac:dyDescent="0.3">
      <c r="A157" s="21" t="s">
        <v>166</v>
      </c>
      <c r="B157" s="45">
        <v>250</v>
      </c>
      <c r="C157" s="32">
        <v>44441</v>
      </c>
      <c r="D157" s="50" t="s">
        <v>13</v>
      </c>
      <c r="E157" s="28" t="s">
        <v>167</v>
      </c>
      <c r="G157" s="12"/>
    </row>
    <row r="158" spans="1:7" ht="13.95" customHeight="1" x14ac:dyDescent="0.3">
      <c r="A158" s="31" t="s">
        <v>168</v>
      </c>
      <c r="B158" s="100">
        <v>245.92</v>
      </c>
      <c r="C158" s="32">
        <v>44461</v>
      </c>
      <c r="D158" s="35" t="s">
        <v>13</v>
      </c>
      <c r="E158" s="28" t="s">
        <v>169</v>
      </c>
      <c r="G158" s="12"/>
    </row>
    <row r="159" spans="1:7" ht="13.95" customHeight="1" x14ac:dyDescent="0.3">
      <c r="A159" s="31" t="s">
        <v>170</v>
      </c>
      <c r="B159" s="100">
        <v>2330</v>
      </c>
      <c r="C159" s="32">
        <v>44466</v>
      </c>
      <c r="D159" s="35" t="s">
        <v>13</v>
      </c>
      <c r="E159" s="28" t="s">
        <v>171</v>
      </c>
      <c r="G159" s="12"/>
    </row>
    <row r="160" spans="1:7" ht="13.95" customHeight="1" x14ac:dyDescent="0.3">
      <c r="A160" s="31"/>
      <c r="B160" s="101"/>
      <c r="C160" s="25"/>
      <c r="D160" s="26"/>
      <c r="E160" s="27"/>
      <c r="G160" s="12"/>
    </row>
    <row r="161" spans="1:7" ht="13.95" customHeight="1" x14ac:dyDescent="0.3">
      <c r="A161" s="120" t="s">
        <v>172</v>
      </c>
      <c r="B161" s="81">
        <f>SUM(B7,B42,B64,B106,B118,B135,B138,B141,B144,B156)</f>
        <v>597190.66</v>
      </c>
      <c r="C161" s="92"/>
      <c r="D161" s="91"/>
      <c r="E161" s="121"/>
      <c r="G161" s="12"/>
    </row>
    <row r="162" spans="1:7" ht="13.95" customHeight="1" x14ac:dyDescent="0.3">
      <c r="A162" s="127"/>
      <c r="B162" s="103"/>
      <c r="C162" s="104"/>
      <c r="D162" s="102"/>
      <c r="E162" s="128"/>
      <c r="G162" s="12"/>
    </row>
    <row r="163" spans="1:7" ht="13.95" customHeight="1" x14ac:dyDescent="0.3">
      <c r="A163" s="120" t="s">
        <v>173</v>
      </c>
      <c r="B163" s="81">
        <f>SUM(B164:B167)</f>
        <v>604403.54</v>
      </c>
      <c r="C163" s="92"/>
      <c r="D163" s="91"/>
      <c r="E163" s="121"/>
      <c r="G163" s="12"/>
    </row>
    <row r="164" spans="1:7" ht="13.95" customHeight="1" x14ac:dyDescent="0.3">
      <c r="A164" s="129" t="s">
        <v>174</v>
      </c>
      <c r="B164" s="22">
        <v>70000</v>
      </c>
      <c r="C164" s="23">
        <v>44445</v>
      </c>
      <c r="D164" s="51" t="s">
        <v>13</v>
      </c>
      <c r="E164" s="52" t="s">
        <v>175</v>
      </c>
      <c r="G164" s="12"/>
    </row>
    <row r="165" spans="1:7" ht="13.95" customHeight="1" x14ac:dyDescent="0.3">
      <c r="A165" s="129" t="s">
        <v>176</v>
      </c>
      <c r="B165" s="22">
        <v>500000</v>
      </c>
      <c r="C165" s="23">
        <v>44453</v>
      </c>
      <c r="D165" s="51" t="s">
        <v>13</v>
      </c>
      <c r="E165" s="52" t="s">
        <v>175</v>
      </c>
      <c r="G165" s="12"/>
    </row>
    <row r="166" spans="1:7" ht="13.95" customHeight="1" x14ac:dyDescent="0.3">
      <c r="A166" s="129" t="s">
        <v>177</v>
      </c>
      <c r="B166" s="22">
        <v>34403.54</v>
      </c>
      <c r="C166" s="23">
        <v>44466</v>
      </c>
      <c r="D166" s="51" t="s">
        <v>13</v>
      </c>
      <c r="E166" s="52" t="s">
        <v>175</v>
      </c>
      <c r="G166" s="12"/>
    </row>
    <row r="167" spans="1:7" ht="13.95" customHeight="1" x14ac:dyDescent="0.3">
      <c r="A167" s="130"/>
      <c r="B167" s="106"/>
      <c r="C167" s="107"/>
      <c r="D167" s="105"/>
      <c r="E167" s="131"/>
    </row>
    <row r="168" spans="1:7" s="58" customFormat="1" ht="13.95" customHeight="1" x14ac:dyDescent="0.3">
      <c r="A168" s="53" t="s">
        <v>178</v>
      </c>
      <c r="B168" s="54">
        <f>SUM(B169:B171)</f>
        <v>0</v>
      </c>
      <c r="C168" s="55"/>
      <c r="D168" s="56"/>
      <c r="E168" s="57"/>
    </row>
    <row r="169" spans="1:7" ht="13.95" customHeight="1" x14ac:dyDescent="0.3">
      <c r="A169" s="59"/>
      <c r="B169" s="22"/>
      <c r="C169" s="23"/>
      <c r="D169" s="51"/>
      <c r="E169" s="52"/>
    </row>
    <row r="170" spans="1:7" ht="13.95" customHeight="1" x14ac:dyDescent="0.3">
      <c r="A170" s="59"/>
      <c r="B170" s="22"/>
      <c r="C170" s="23"/>
      <c r="D170" s="51"/>
      <c r="E170" s="52"/>
    </row>
    <row r="171" spans="1:7" ht="13.95" customHeight="1" x14ac:dyDescent="0.3">
      <c r="A171" s="130"/>
      <c r="B171" s="108"/>
      <c r="C171" s="107"/>
      <c r="D171" s="105"/>
      <c r="E171" s="131"/>
    </row>
    <row r="172" spans="1:7" ht="13.95" customHeight="1" x14ac:dyDescent="0.3">
      <c r="A172" s="120" t="s">
        <v>179</v>
      </c>
      <c r="B172" s="81">
        <f>SUM(B173:B174)</f>
        <v>12785.659999999916</v>
      </c>
      <c r="C172" s="92"/>
      <c r="D172" s="91"/>
      <c r="E172" s="121"/>
    </row>
    <row r="173" spans="1:7" ht="13.95" customHeight="1" x14ac:dyDescent="0.3">
      <c r="A173" s="59" t="s">
        <v>180</v>
      </c>
      <c r="B173" s="22">
        <f>[1]AGOSTO_21!B175</f>
        <v>12785.659999999916</v>
      </c>
      <c r="C173" s="23">
        <v>44439</v>
      </c>
      <c r="D173" s="51"/>
      <c r="E173" s="52"/>
    </row>
    <row r="174" spans="1:7" ht="13.95" customHeight="1" x14ac:dyDescent="0.3">
      <c r="A174" s="59"/>
      <c r="B174" s="22"/>
      <c r="C174" s="23"/>
      <c r="D174" s="51"/>
      <c r="E174" s="52"/>
    </row>
    <row r="175" spans="1:7" ht="13.95" customHeight="1" thickBot="1" x14ac:dyDescent="0.35">
      <c r="A175" s="132" t="s">
        <v>181</v>
      </c>
      <c r="B175" s="133">
        <f>B163+B168+B172-B161</f>
        <v>19998.539999999921</v>
      </c>
      <c r="C175" s="134">
        <v>44469</v>
      </c>
      <c r="D175" s="135"/>
      <c r="E175" s="136"/>
    </row>
    <row r="176" spans="1:7" ht="13.95" customHeight="1" x14ac:dyDescent="0.3">
      <c r="A176" s="76"/>
      <c r="B176" s="77"/>
      <c r="C176" s="78"/>
      <c r="D176" s="79"/>
      <c r="E176" s="63"/>
    </row>
    <row r="177" spans="1:5" ht="13.95" customHeight="1" x14ac:dyDescent="0.3">
      <c r="A177" s="7" t="s">
        <v>182</v>
      </c>
      <c r="B177" s="60"/>
      <c r="C177" s="61"/>
      <c r="D177" s="62"/>
      <c r="E177" s="63"/>
    </row>
    <row r="178" spans="1:5" ht="13.95" customHeight="1" x14ac:dyDescent="0.3">
      <c r="A178" s="64" t="s">
        <v>183</v>
      </c>
      <c r="B178" s="65"/>
      <c r="C178" s="65"/>
      <c r="D178" s="65"/>
      <c r="E178" s="66"/>
    </row>
    <row r="179" spans="1:5" ht="13.95" customHeight="1" x14ac:dyDescent="0.3">
      <c r="A179" s="67" t="s">
        <v>184</v>
      </c>
      <c r="B179" s="68"/>
      <c r="C179" s="68"/>
      <c r="D179" s="68"/>
      <c r="E179" s="69"/>
    </row>
    <row r="180" spans="1:5" ht="13.95" customHeight="1" thickBot="1" x14ac:dyDescent="0.35">
      <c r="A180" s="70" t="s">
        <v>185</v>
      </c>
      <c r="B180" s="71"/>
      <c r="C180" s="71"/>
      <c r="D180" s="71"/>
      <c r="E180" s="72"/>
    </row>
    <row r="181" spans="1:5" ht="13.95" customHeight="1" x14ac:dyDescent="0.3"/>
    <row r="182" spans="1:5" ht="13.95" customHeight="1" x14ac:dyDescent="0.3"/>
  </sheetData>
  <mergeCells count="4">
    <mergeCell ref="A4:E4"/>
    <mergeCell ref="A178:E178"/>
    <mergeCell ref="A179:E179"/>
    <mergeCell ref="A180:E180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2023-02-02T23:07:01Z</cp:lastPrinted>
  <dcterms:created xsi:type="dcterms:W3CDTF">2023-02-02T23:05:05Z</dcterms:created>
  <dcterms:modified xsi:type="dcterms:W3CDTF">2023-02-02T23:07:38Z</dcterms:modified>
</cp:coreProperties>
</file>